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\Dropbox\SAFE\"/>
    </mc:Choice>
  </mc:AlternateContent>
  <bookViews>
    <workbookView xWindow="0" yWindow="0" windowWidth="28800" windowHeight="12135"/>
  </bookViews>
  <sheets>
    <sheet name="Sorted" sheetId="2" r:id="rId1"/>
  </sheets>
  <definedNames>
    <definedName name="_xlnm.Print_Area" localSheetId="0">Sorted!$A$1:$R$90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5" i="2" l="1"/>
  <c r="E85" i="2"/>
  <c r="G27" i="2"/>
  <c r="G25" i="2"/>
  <c r="G23" i="2"/>
  <c r="G15" i="2"/>
  <c r="G35" i="2"/>
  <c r="G19" i="2"/>
  <c r="E87" i="2"/>
  <c r="G59" i="2"/>
  <c r="G57" i="2"/>
  <c r="G55" i="2"/>
  <c r="Q51" i="2"/>
  <c r="G51" i="2"/>
  <c r="G50" i="2"/>
  <c r="Q48" i="2"/>
  <c r="G48" i="2"/>
  <c r="G47" i="2"/>
  <c r="G37" i="2"/>
  <c r="G81" i="2"/>
  <c r="G41" i="2"/>
  <c r="G71" i="2"/>
  <c r="G69" i="2"/>
  <c r="G21" i="2"/>
  <c r="G79" i="2"/>
  <c r="G39" i="2"/>
  <c r="G9" i="2"/>
  <c r="G75" i="2"/>
  <c r="G73" i="2"/>
  <c r="G17" i="2"/>
  <c r="G67" i="2"/>
  <c r="G43" i="2"/>
  <c r="G11" i="2"/>
  <c r="G77" i="2"/>
  <c r="G13" i="2"/>
  <c r="G7" i="2"/>
  <c r="E89" i="2" l="1"/>
  <c r="G87" i="2"/>
  <c r="F87" i="2" s="1"/>
  <c r="G89" i="2" l="1"/>
  <c r="F89" i="2" s="1"/>
  <c r="F85" i="2"/>
</calcChain>
</file>

<file path=xl/sharedStrings.xml><?xml version="1.0" encoding="utf-8"?>
<sst xmlns="http://schemas.openxmlformats.org/spreadsheetml/2006/main" count="412" uniqueCount="169">
  <si>
    <t>S</t>
  </si>
  <si>
    <t>Sex</t>
  </si>
  <si>
    <t>H</t>
  </si>
  <si>
    <t>Buyer</t>
  </si>
  <si>
    <t>Breeds</t>
  </si>
  <si>
    <t>Knife</t>
  </si>
  <si>
    <t>AN-SM</t>
  </si>
  <si>
    <t>Ralgro</t>
  </si>
  <si>
    <r>
      <t xml:space="preserve">Color          </t>
    </r>
    <r>
      <rPr>
        <sz val="7"/>
        <rFont val="Small Fonts"/>
        <family val="2"/>
      </rPr>
      <t>Bl-Rd-ChX</t>
    </r>
  </si>
  <si>
    <t>Group #</t>
  </si>
  <si>
    <t>Ear Imp.</t>
  </si>
  <si>
    <t>Castr-ation</t>
  </si>
  <si>
    <t>Southeast Alabama Feeder Cattle Marketing Association  (S.A.F.E)</t>
  </si>
  <si>
    <t>Last Updated:</t>
  </si>
  <si>
    <t>16-1A</t>
  </si>
  <si>
    <t>16-1B</t>
  </si>
  <si>
    <t>17-1A</t>
  </si>
  <si>
    <t>29-1A</t>
  </si>
  <si>
    <t>N/A</t>
  </si>
  <si>
    <t>16-1C</t>
  </si>
  <si>
    <t>17-2A</t>
  </si>
  <si>
    <t>1 - Way  ▲ only</t>
  </si>
  <si>
    <t>16-2A</t>
  </si>
  <si>
    <t>Wean Date</t>
  </si>
  <si>
    <t>First Calf</t>
  </si>
  <si>
    <t>No</t>
  </si>
  <si>
    <t>Bar "K" Ranch (17)</t>
  </si>
  <si>
    <t>Delivery Date</t>
  </si>
  <si>
    <t>Total     Wt.</t>
  </si>
  <si>
    <t>Del.   Wt.</t>
  </si>
  <si>
    <t>No.     Head</t>
  </si>
  <si>
    <t>Lot    #</t>
  </si>
  <si>
    <t>PRODUCER (SAFE #)</t>
  </si>
  <si>
    <t>24-1A</t>
  </si>
  <si>
    <r>
      <rPr>
        <sz val="9"/>
        <rFont val="Arial"/>
        <family val="2"/>
      </rPr>
      <t xml:space="preserve">Corcoran Farms (16)                   </t>
    </r>
    <r>
      <rPr>
        <b/>
        <sz val="9"/>
        <rFont val="Arial Narrow"/>
        <family val="2"/>
      </rPr>
      <t>(2 Loads)</t>
    </r>
  </si>
  <si>
    <t>Price   Slide</t>
  </si>
  <si>
    <r>
      <t xml:space="preserve">Price </t>
    </r>
    <r>
      <rPr>
        <sz val="8"/>
        <rFont val="Tahoma"/>
        <family val="2"/>
      </rPr>
      <t>$/cwt</t>
    </r>
  </si>
  <si>
    <r>
      <t xml:space="preserve">Bar "K" Ranch (17)                        </t>
    </r>
    <r>
      <rPr>
        <b/>
        <sz val="9"/>
        <rFont val="Arial Narrow"/>
        <family val="2"/>
      </rPr>
      <t>(1 Load)</t>
    </r>
  </si>
  <si>
    <t>14-1A</t>
  </si>
  <si>
    <t>14-2A</t>
  </si>
  <si>
    <t>24-2A</t>
  </si>
  <si>
    <t>2 - Way ▲▼</t>
  </si>
  <si>
    <t>Syn-C</t>
  </si>
  <si>
    <t>25-1A</t>
  </si>
  <si>
    <t>None</t>
  </si>
  <si>
    <r>
      <t xml:space="preserve">Bozeman Farms (14)                    </t>
    </r>
    <r>
      <rPr>
        <b/>
        <sz val="9"/>
        <rFont val="Arial Narrow"/>
        <family val="2"/>
      </rPr>
      <t>(1 Load)</t>
    </r>
  </si>
  <si>
    <t>Other</t>
  </si>
  <si>
    <t>AN-SM-CH</t>
  </si>
  <si>
    <t>AN-SM-BM</t>
  </si>
  <si>
    <t>18-1A</t>
  </si>
  <si>
    <t>60-00-00</t>
  </si>
  <si>
    <t>Comp. E-C</t>
  </si>
  <si>
    <r>
      <t xml:space="preserve">Calumet Cattle Co. (18)                    </t>
    </r>
    <r>
      <rPr>
        <b/>
        <sz val="9"/>
        <rFont val="Arial Narrow"/>
        <family val="2"/>
      </rPr>
      <t>(1 Load)</t>
    </r>
  </si>
  <si>
    <t>30-00-00</t>
  </si>
  <si>
    <r>
      <t xml:space="preserve">Sale Conference Call: 1-866-528-2256 (Access Code: 4272747#) ● </t>
    </r>
    <r>
      <rPr>
        <b/>
        <sz val="8"/>
        <rFont val="Tahoma"/>
        <family val="2"/>
      </rPr>
      <t>Emergency Sale Contact: Patsie Cannon 1-229-881-2705</t>
    </r>
  </si>
  <si>
    <t>The Cherokee Ranch of N FL (24)</t>
  </si>
  <si>
    <t>Knife /    Band</t>
  </si>
  <si>
    <t>25-1B</t>
  </si>
  <si>
    <t>17-1B</t>
  </si>
  <si>
    <r>
      <rPr>
        <sz val="9"/>
        <rFont val="Arial"/>
        <family val="2"/>
      </rPr>
      <t xml:space="preserve">The Cherokee Ranch of N FL (24)   </t>
    </r>
    <r>
      <rPr>
        <b/>
        <sz val="9"/>
        <rFont val="Arial Narrow"/>
        <family val="2"/>
      </rPr>
      <t>(1 Load)</t>
    </r>
  </si>
  <si>
    <r>
      <rPr>
        <b/>
        <sz val="12"/>
        <rFont val="Arial Narrow"/>
        <family val="2"/>
      </rPr>
      <t xml:space="preserve">Information: </t>
    </r>
    <r>
      <rPr>
        <b/>
        <sz val="10"/>
        <rFont val="Arial Narrow"/>
        <family val="2"/>
      </rPr>
      <t xml:space="preserve">● </t>
    </r>
    <r>
      <rPr>
        <b/>
        <sz val="8"/>
        <rFont val="Arial Narrow"/>
        <family val="2"/>
      </rPr>
      <t xml:space="preserve">Moseley Brothers Cattle,LLC - 229-308-6355 (Little John) ● 229-308-6358 (Trip) ● 229-308-3452 (Will) ● 229-308-3720 (Joey) </t>
    </r>
    <r>
      <rPr>
        <b/>
        <sz val="12"/>
        <rFont val="Arial Narrow"/>
        <family val="2"/>
      </rPr>
      <t>●</t>
    </r>
    <r>
      <rPr>
        <b/>
        <sz val="8"/>
        <rFont val="Arial Narrow"/>
        <family val="2"/>
      </rPr>
      <t xml:space="preserve"> Regional Extension Agent - 334-726-6814 (Rickey Hudson)</t>
    </r>
  </si>
  <si>
    <t>73-01-01</t>
  </si>
  <si>
    <t>18-2A</t>
  </si>
  <si>
    <t>Calumet Cattle Co. (18)</t>
  </si>
  <si>
    <t>S 10 - S 20</t>
  </si>
  <si>
    <t>2 - Way  ▲▼</t>
  </si>
  <si>
    <r>
      <rPr>
        <sz val="9"/>
        <rFont val="Arial"/>
        <family val="2"/>
      </rPr>
      <t xml:space="preserve">Williams Farm LLC (25)                        </t>
    </r>
    <r>
      <rPr>
        <b/>
        <sz val="9"/>
        <rFont val="Arial Narrow"/>
        <family val="2"/>
      </rPr>
      <t>(1 Load)</t>
    </r>
  </si>
  <si>
    <t>Williams Farm LLC (25)</t>
  </si>
  <si>
    <t>07/08/24                                        -                                        91 Days</t>
  </si>
  <si>
    <r>
      <t>August 8, 2024 - 6:00 P.M. (Central) ●</t>
    </r>
    <r>
      <rPr>
        <b/>
        <sz val="10"/>
        <rFont val="Tahoma"/>
        <family val="2"/>
      </rPr>
      <t xml:space="preserve">  Wiregrass REC - 167 State Hwy. 134 E. - Headland, Alabama 36345</t>
    </r>
  </si>
  <si>
    <t>O 07 - O 11</t>
  </si>
  <si>
    <t>16-2B</t>
  </si>
  <si>
    <r>
      <rPr>
        <sz val="9"/>
        <rFont val="Arial"/>
        <family val="2"/>
      </rPr>
      <t xml:space="preserve">Corcoran Farms (16)                   </t>
    </r>
    <r>
      <rPr>
        <b/>
        <sz val="9"/>
        <rFont val="Arial Narrow"/>
        <family val="2"/>
      </rPr>
      <t>(1 Load)</t>
    </r>
  </si>
  <si>
    <t>Corcoran Farms (16)</t>
  </si>
  <si>
    <t>S 18 - S 27</t>
  </si>
  <si>
    <t>S 15 - S 25</t>
  </si>
  <si>
    <t>49-01-07</t>
  </si>
  <si>
    <t>07/05/24                                        -                                        67 Days</t>
  </si>
  <si>
    <t>07/05/24                                        -                                        75 Days</t>
  </si>
  <si>
    <t>07/05/24                                        -                                        72 Days</t>
  </si>
  <si>
    <t>95-07-20</t>
  </si>
  <si>
    <t>125-05-09</t>
  </si>
  <si>
    <t>115-07-20</t>
  </si>
  <si>
    <t>29-03-06</t>
  </si>
  <si>
    <t>S 02 - S 06</t>
  </si>
  <si>
    <t>57-00-01</t>
  </si>
  <si>
    <t>06/04/24                                        -                                        90 Days</t>
  </si>
  <si>
    <t>20-00-00</t>
  </si>
  <si>
    <t>73-00-00</t>
  </si>
  <si>
    <t>S 02 - S 05</t>
  </si>
  <si>
    <t>S 10 - S 12</t>
  </si>
  <si>
    <t>52-00-13</t>
  </si>
  <si>
    <t>38-00-12</t>
  </si>
  <si>
    <t>07/05/24                                        -                                        59 Days</t>
  </si>
  <si>
    <t>35-03-02</t>
  </si>
  <si>
    <t>S 16 - S 20</t>
  </si>
  <si>
    <t>07/08/24                                        -                                        70 Days</t>
  </si>
  <si>
    <t>60-05-05</t>
  </si>
  <si>
    <t>GambleTown Farms (29)</t>
  </si>
  <si>
    <t>S 03 - S 06</t>
  </si>
  <si>
    <t>39-00-00</t>
  </si>
  <si>
    <t>06/08/24                                        -                                        87 Days</t>
  </si>
  <si>
    <t>Dietrich Farms (37)</t>
  </si>
  <si>
    <t>37-1A</t>
  </si>
  <si>
    <t>AN-ANX</t>
  </si>
  <si>
    <t>Band</t>
  </si>
  <si>
    <t>37-2A</t>
  </si>
  <si>
    <t>07/02/24                                        -                                        69 Days</t>
  </si>
  <si>
    <t>31-00-00</t>
  </si>
  <si>
    <t>S 09 - S 13</t>
  </si>
  <si>
    <t>41-1A</t>
  </si>
  <si>
    <t>41-2A</t>
  </si>
  <si>
    <r>
      <rPr>
        <sz val="9"/>
        <rFont val="Arial"/>
        <family val="2"/>
      </rPr>
      <t xml:space="preserve">Joe C. Woods Farm (41 &amp; *36)                                   </t>
    </r>
    <r>
      <rPr>
        <b/>
        <sz val="9"/>
        <rFont val="Arial Narrow"/>
        <family val="2"/>
      </rPr>
      <t>(1 Load)</t>
    </r>
  </si>
  <si>
    <t>07/03/24                                        -                                        68 Days</t>
  </si>
  <si>
    <r>
      <rPr>
        <sz val="9"/>
        <rFont val="Arial"/>
        <family val="2"/>
      </rPr>
      <t xml:space="preserve">Bar "L" Ranch (45)                           </t>
    </r>
    <r>
      <rPr>
        <b/>
        <sz val="9"/>
        <rFont val="Arial Narrow"/>
        <family val="2"/>
      </rPr>
      <t>(3 Loads)</t>
    </r>
  </si>
  <si>
    <t>45-1A</t>
  </si>
  <si>
    <t>210-00-00</t>
  </si>
  <si>
    <t>45-2A</t>
  </si>
  <si>
    <r>
      <rPr>
        <sz val="9"/>
        <rFont val="Arial"/>
        <family val="2"/>
      </rPr>
      <t xml:space="preserve">Bar "L" Ranch (45)                           </t>
    </r>
    <r>
      <rPr>
        <b/>
        <sz val="9"/>
        <rFont val="Arial Narrow"/>
        <family val="2"/>
      </rPr>
      <t>(2 Loads)</t>
    </r>
  </si>
  <si>
    <t>160-00-00</t>
  </si>
  <si>
    <t>AN-SM-X</t>
  </si>
  <si>
    <t>Steve Pridgen Farms (51)                  J &amp; J Hall Farms (53)</t>
  </si>
  <si>
    <t>51-1A           53-1A</t>
  </si>
  <si>
    <t>51-2A           53-2A</t>
  </si>
  <si>
    <t>54-1A</t>
  </si>
  <si>
    <r>
      <t xml:space="preserve">Frank Turner &amp; Sons Farms (54)                    </t>
    </r>
    <r>
      <rPr>
        <b/>
        <sz val="9"/>
        <rFont val="Arial Narrow"/>
        <family val="2"/>
      </rPr>
      <t>(1 Load)</t>
    </r>
  </si>
  <si>
    <t>AN-AN</t>
  </si>
  <si>
    <t>Diamond J Farms (59)</t>
  </si>
  <si>
    <t>59-2A</t>
  </si>
  <si>
    <t>59-1A</t>
  </si>
  <si>
    <t>45-00-01</t>
  </si>
  <si>
    <t>42-00-00</t>
  </si>
  <si>
    <t>O 01 - O 04</t>
  </si>
  <si>
    <t>06/29/24                                        -                                        94 Days</t>
  </si>
  <si>
    <t>Comp E-C</t>
  </si>
  <si>
    <t>70-1A</t>
  </si>
  <si>
    <t>70-2A</t>
  </si>
  <si>
    <t>06/24/24                                        -                                        70 Days</t>
  </si>
  <si>
    <t>23-00-00          36-00-01</t>
  </si>
  <si>
    <t>30-00-00          28-00-00</t>
  </si>
  <si>
    <t>A 12 - A 16</t>
  </si>
  <si>
    <t>40-00-00</t>
  </si>
  <si>
    <t>22-00-00</t>
  </si>
  <si>
    <t>27-00-00</t>
  </si>
  <si>
    <t>06/10/24                                        -                                        63 Days</t>
  </si>
  <si>
    <t>05/06/24                                        -                                        96 Days</t>
  </si>
  <si>
    <r>
      <t xml:space="preserve">Comp E-C       </t>
    </r>
    <r>
      <rPr>
        <sz val="8"/>
        <rFont val="Arial"/>
        <family val="2"/>
      </rPr>
      <t>&amp; None</t>
    </r>
  </si>
  <si>
    <t>Page 1 of  3</t>
  </si>
  <si>
    <t>Page 2 of  3</t>
  </si>
  <si>
    <t>Page 3 of  3</t>
  </si>
  <si>
    <t>Currid Family Farms (70)</t>
  </si>
  <si>
    <t>Heifer Totals</t>
  </si>
  <si>
    <t>Steer Totals</t>
  </si>
  <si>
    <t>SALE TOTALS</t>
  </si>
  <si>
    <t>11 + 2 (½) Lots</t>
  </si>
  <si>
    <t>25-2A</t>
  </si>
  <si>
    <t>04/21/24                                        -                                        135 Days</t>
  </si>
  <si>
    <t>49-06-10</t>
  </si>
  <si>
    <t>S 09 - S 11</t>
  </si>
  <si>
    <t>07/01/24                                        -                                        70 Days</t>
  </si>
  <si>
    <t>S 16 - S 18</t>
  </si>
  <si>
    <t>07/01/24                                        -                                        77 Days</t>
  </si>
  <si>
    <t>A 24 - A 27</t>
  </si>
  <si>
    <t>61-00-08</t>
  </si>
  <si>
    <t>70-00-08</t>
  </si>
  <si>
    <t>06/10/24                                        -                                        75 Days</t>
  </si>
  <si>
    <t>August 8 - 1:00 PM</t>
  </si>
  <si>
    <t>16 + 2  (½) Lots</t>
  </si>
  <si>
    <t>29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</si>
</sst>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mm/dd/yy;@"/>
    <numFmt numFmtId="166" formatCode="_(* #,##0.0_);_(* \(#,##0.0\);_(* &quot;-&quot;??_);_(@_)"/>
    <numFmt numFmtId="167" formatCode="_(* #,##0_);_(* \(#,##0\);_(* &quot;-&quot;??_);_(@_)"/>
  </numFmts>
  <fonts count="23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7"/>
      <name val="Small Fonts"/>
      <family val="2"/>
    </font>
    <font>
      <b/>
      <sz val="8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i/>
      <sz val="10"/>
      <name val="Tahoma"/>
      <family val="2"/>
    </font>
    <font>
      <i/>
      <sz val="8"/>
      <name val="Tahoma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b/>
      <sz val="8"/>
      <name val="Arial Narrow"/>
      <family val="2"/>
    </font>
    <font>
      <b/>
      <sz val="10"/>
      <name val="Tahoma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10"/>
      <name val="Bodoni MT Condensed"/>
      <family val="1"/>
    </font>
    <font>
      <sz val="10"/>
      <name val="Arial"/>
    </font>
    <font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2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7" fontId="14" fillId="0" borderId="1" xfId="1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quotePrefix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quotePrefix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22" fontId="9" fillId="3" borderId="0" xfId="0" quotePrefix="1" applyNumberFormat="1" applyFont="1" applyFill="1" applyAlignment="1">
      <alignment horizontal="center" vertical="top"/>
    </xf>
    <xf numFmtId="0" fontId="10" fillId="0" borderId="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99FF"/>
      <color rgb="FFFFCCFF"/>
      <color rgb="FFC87D7D"/>
      <color rgb="FFC8646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workbookViewId="0">
      <selection sqref="A1:P1"/>
    </sheetView>
  </sheetViews>
  <sheetFormatPr defaultRowHeight="12.75"/>
  <cols>
    <col min="1" max="1" width="24.42578125" customWidth="1"/>
    <col min="2" max="2" width="4.5703125" style="2" customWidth="1"/>
    <col min="3" max="3" width="5.5703125" customWidth="1"/>
    <col min="4" max="4" width="3.85546875" customWidth="1"/>
    <col min="5" max="5" width="6" customWidth="1"/>
    <col min="6" max="6" width="4.5703125" customWidth="1"/>
    <col min="7" max="7" width="8.28515625" customWidth="1"/>
    <col min="8" max="8" width="8.5703125" customWidth="1"/>
    <col min="9" max="9" width="8.42578125" customWidth="1"/>
    <col min="11" max="11" width="7.5703125" customWidth="1"/>
    <col min="12" max="13" width="5.5703125" customWidth="1"/>
    <col min="14" max="14" width="6.85546875" customWidth="1"/>
    <col min="15" max="15" width="5.5703125" style="2" customWidth="1"/>
    <col min="16" max="16" width="5.42578125" style="1" customWidth="1"/>
    <col min="17" max="17" width="7.140625" style="1" customWidth="1"/>
    <col min="18" max="18" width="11.140625" style="2" customWidth="1"/>
  </cols>
  <sheetData>
    <row r="1" spans="1:18" ht="22.5" customHeight="1">
      <c r="A1" s="90" t="s">
        <v>12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 t="s">
        <v>147</v>
      </c>
      <c r="R1" s="91"/>
    </row>
    <row r="2" spans="1:18" ht="22.5" customHeight="1">
      <c r="A2" s="92" t="s">
        <v>69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 t="s">
        <v>13</v>
      </c>
      <c r="R2" s="93"/>
    </row>
    <row r="3" spans="1:18" ht="22.5" customHeight="1">
      <c r="A3" s="94" t="s">
        <v>54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5" t="s">
        <v>166</v>
      </c>
      <c r="R3" s="95"/>
    </row>
    <row r="4" spans="1:18" ht="15" customHeight="1" thickBot="1">
      <c r="A4" s="87" t="s">
        <v>60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ht="35.1" customHeight="1" thickBot="1">
      <c r="A5" s="16" t="s">
        <v>32</v>
      </c>
      <c r="B5" s="17" t="s">
        <v>31</v>
      </c>
      <c r="C5" s="17" t="s">
        <v>9</v>
      </c>
      <c r="D5" s="18" t="s">
        <v>1</v>
      </c>
      <c r="E5" s="17" t="s">
        <v>30</v>
      </c>
      <c r="F5" s="17" t="s">
        <v>29</v>
      </c>
      <c r="G5" s="17" t="s">
        <v>28</v>
      </c>
      <c r="H5" s="17" t="s">
        <v>27</v>
      </c>
      <c r="I5" s="17" t="s">
        <v>8</v>
      </c>
      <c r="J5" s="18" t="s">
        <v>4</v>
      </c>
      <c r="K5" s="17" t="s">
        <v>23</v>
      </c>
      <c r="L5" s="17" t="s">
        <v>11</v>
      </c>
      <c r="M5" s="17" t="s">
        <v>10</v>
      </c>
      <c r="N5" s="17" t="s">
        <v>24</v>
      </c>
      <c r="O5" s="17" t="s">
        <v>46</v>
      </c>
      <c r="P5" s="17" t="s">
        <v>35</v>
      </c>
      <c r="Q5" s="17" t="s">
        <v>36</v>
      </c>
      <c r="R5" s="19" t="s">
        <v>3</v>
      </c>
    </row>
    <row r="6" spans="1:18" ht="6" customHeight="1" thickBot="1">
      <c r="A6" s="20"/>
      <c r="B6" s="3"/>
      <c r="C6" s="4"/>
      <c r="D6" s="3"/>
      <c r="E6" s="3"/>
      <c r="F6" s="3"/>
      <c r="G6" s="5"/>
      <c r="H6" s="6"/>
      <c r="I6" s="7"/>
      <c r="J6" s="6"/>
      <c r="K6" s="13"/>
      <c r="L6" s="13"/>
      <c r="M6" s="13"/>
      <c r="N6" s="13"/>
      <c r="O6" s="8"/>
      <c r="P6" s="15"/>
      <c r="Q6" s="9"/>
      <c r="R6" s="21"/>
    </row>
    <row r="7" spans="1:18" ht="36" customHeight="1" thickBot="1">
      <c r="A7" s="22" t="s">
        <v>72</v>
      </c>
      <c r="B7" s="56">
        <v>1</v>
      </c>
      <c r="C7" s="36" t="s">
        <v>14</v>
      </c>
      <c r="D7" s="35" t="s">
        <v>0</v>
      </c>
      <c r="E7" s="62">
        <v>56</v>
      </c>
      <c r="F7" s="62">
        <v>900</v>
      </c>
      <c r="G7" s="39">
        <f>E7*F7</f>
        <v>50400</v>
      </c>
      <c r="H7" s="40" t="s">
        <v>64</v>
      </c>
      <c r="I7" s="40" t="s">
        <v>76</v>
      </c>
      <c r="J7" s="42" t="s">
        <v>47</v>
      </c>
      <c r="K7" s="44" t="s">
        <v>77</v>
      </c>
      <c r="L7" s="45" t="s">
        <v>5</v>
      </c>
      <c r="M7" s="46" t="s">
        <v>7</v>
      </c>
      <c r="N7" s="48">
        <v>45187</v>
      </c>
      <c r="O7" s="45" t="s">
        <v>25</v>
      </c>
      <c r="P7" s="14" t="s">
        <v>21</v>
      </c>
      <c r="Q7" s="49"/>
      <c r="R7" s="50"/>
    </row>
    <row r="8" spans="1:18" ht="6" customHeight="1" thickBot="1">
      <c r="A8" s="20"/>
      <c r="B8" s="3"/>
      <c r="C8" s="4"/>
      <c r="D8" s="3"/>
      <c r="E8" s="3"/>
      <c r="F8" s="3"/>
      <c r="G8" s="5"/>
      <c r="H8" s="6"/>
      <c r="I8" s="7"/>
      <c r="J8" s="6"/>
      <c r="K8" s="13"/>
      <c r="L8" s="13"/>
      <c r="M8" s="13"/>
      <c r="N8" s="13"/>
      <c r="O8" s="8"/>
      <c r="P8" s="15"/>
      <c r="Q8" s="9"/>
      <c r="R8" s="21"/>
    </row>
    <row r="9" spans="1:18" ht="36" customHeight="1" thickBot="1">
      <c r="A9" s="22" t="s">
        <v>66</v>
      </c>
      <c r="B9" s="56">
        <v>2</v>
      </c>
      <c r="C9" s="36" t="s">
        <v>43</v>
      </c>
      <c r="D9" s="35" t="s">
        <v>0</v>
      </c>
      <c r="E9" s="35">
        <v>59</v>
      </c>
      <c r="F9" s="35">
        <v>850</v>
      </c>
      <c r="G9" s="39">
        <f>E9*F9</f>
        <v>50150</v>
      </c>
      <c r="H9" s="40" t="s">
        <v>140</v>
      </c>
      <c r="I9" s="40" t="s">
        <v>50</v>
      </c>
      <c r="J9" s="42" t="s">
        <v>6</v>
      </c>
      <c r="K9" s="44" t="s">
        <v>144</v>
      </c>
      <c r="L9" s="45" t="s">
        <v>5</v>
      </c>
      <c r="M9" s="46" t="s">
        <v>7</v>
      </c>
      <c r="N9" s="48">
        <v>45167</v>
      </c>
      <c r="O9" s="45" t="s">
        <v>25</v>
      </c>
      <c r="P9" s="14" t="s">
        <v>41</v>
      </c>
      <c r="Q9" s="49"/>
      <c r="R9" s="50"/>
    </row>
    <row r="10" spans="1:18" ht="6" customHeight="1" thickBot="1">
      <c r="A10" s="20"/>
      <c r="B10" s="3"/>
      <c r="C10" s="4"/>
      <c r="D10" s="3"/>
      <c r="E10" s="3"/>
      <c r="F10" s="3"/>
      <c r="G10" s="5"/>
      <c r="H10" s="6"/>
      <c r="I10" s="7"/>
      <c r="J10" s="6"/>
      <c r="K10" s="13"/>
      <c r="L10" s="13"/>
      <c r="M10" s="13"/>
      <c r="N10" s="13"/>
      <c r="O10" s="8"/>
      <c r="P10" s="15"/>
      <c r="Q10" s="9"/>
      <c r="R10" s="21"/>
    </row>
    <row r="11" spans="1:18" ht="36" customHeight="1" thickBot="1">
      <c r="A11" s="25" t="s">
        <v>37</v>
      </c>
      <c r="B11" s="56">
        <v>3</v>
      </c>
      <c r="C11" s="36" t="s">
        <v>16</v>
      </c>
      <c r="D11" s="35" t="s">
        <v>0</v>
      </c>
      <c r="E11" s="35">
        <v>58</v>
      </c>
      <c r="F11" s="35">
        <v>850</v>
      </c>
      <c r="G11" s="39">
        <f>E11*F11</f>
        <v>49300</v>
      </c>
      <c r="H11" s="40" t="s">
        <v>84</v>
      </c>
      <c r="I11" s="40" t="s">
        <v>85</v>
      </c>
      <c r="J11" s="42" t="s">
        <v>6</v>
      </c>
      <c r="K11" s="44" t="s">
        <v>86</v>
      </c>
      <c r="L11" s="45" t="s">
        <v>5</v>
      </c>
      <c r="M11" s="46" t="s">
        <v>51</v>
      </c>
      <c r="N11" s="48">
        <v>45230</v>
      </c>
      <c r="O11" s="45" t="s">
        <v>25</v>
      </c>
      <c r="P11" s="14" t="s">
        <v>21</v>
      </c>
      <c r="Q11" s="49"/>
      <c r="R11" s="50"/>
    </row>
    <row r="12" spans="1:18" ht="6" customHeight="1" thickBot="1">
      <c r="A12" s="20"/>
      <c r="B12" s="3"/>
      <c r="C12" s="4"/>
      <c r="D12" s="3"/>
      <c r="E12" s="3"/>
      <c r="F12" s="3"/>
      <c r="G12" s="5"/>
      <c r="H12" s="6"/>
      <c r="I12" s="7"/>
      <c r="J12" s="6"/>
      <c r="K12" s="13"/>
      <c r="L12" s="13"/>
      <c r="M12" s="13"/>
      <c r="N12" s="13"/>
      <c r="O12" s="8"/>
      <c r="P12" s="15"/>
      <c r="Q12" s="9"/>
      <c r="R12" s="21"/>
    </row>
    <row r="13" spans="1:18" ht="36" customHeight="1" thickBot="1">
      <c r="A13" s="22" t="s">
        <v>34</v>
      </c>
      <c r="B13" s="56">
        <v>4</v>
      </c>
      <c r="C13" s="36" t="s">
        <v>15</v>
      </c>
      <c r="D13" s="35" t="s">
        <v>0</v>
      </c>
      <c r="E13" s="35">
        <v>122</v>
      </c>
      <c r="F13" s="35">
        <v>815</v>
      </c>
      <c r="G13" s="39">
        <f>E13*F13</f>
        <v>99430</v>
      </c>
      <c r="H13" s="40" t="s">
        <v>64</v>
      </c>
      <c r="I13" s="40" t="s">
        <v>80</v>
      </c>
      <c r="J13" s="42" t="s">
        <v>47</v>
      </c>
      <c r="K13" s="44" t="s">
        <v>77</v>
      </c>
      <c r="L13" s="45" t="s">
        <v>5</v>
      </c>
      <c r="M13" s="46" t="s">
        <v>7</v>
      </c>
      <c r="N13" s="48">
        <v>45187</v>
      </c>
      <c r="O13" s="45" t="s">
        <v>25</v>
      </c>
      <c r="P13" s="14" t="s">
        <v>21</v>
      </c>
      <c r="Q13" s="49"/>
      <c r="R13" s="50"/>
    </row>
    <row r="14" spans="1:18" ht="6" customHeight="1" thickBot="1">
      <c r="A14" s="20"/>
      <c r="B14" s="3"/>
      <c r="C14" s="4"/>
      <c r="D14" s="3"/>
      <c r="E14" s="3"/>
      <c r="F14" s="3"/>
      <c r="G14" s="5"/>
      <c r="H14" s="6"/>
      <c r="I14" s="7"/>
      <c r="J14" s="6"/>
      <c r="K14" s="13"/>
      <c r="L14" s="13"/>
      <c r="M14" s="13"/>
      <c r="N14" s="13"/>
      <c r="O14" s="8"/>
      <c r="P14" s="15"/>
      <c r="Q14" s="9"/>
      <c r="R14" s="21"/>
    </row>
    <row r="15" spans="1:18" ht="36" customHeight="1" thickBot="1">
      <c r="A15" s="22" t="s">
        <v>112</v>
      </c>
      <c r="B15" s="56">
        <v>5</v>
      </c>
      <c r="C15" s="36" t="s">
        <v>110</v>
      </c>
      <c r="D15" s="35" t="s">
        <v>0</v>
      </c>
      <c r="E15" s="35">
        <v>61</v>
      </c>
      <c r="F15" s="35">
        <v>815</v>
      </c>
      <c r="G15" s="39">
        <f>E15*F15</f>
        <v>49715</v>
      </c>
      <c r="H15" s="40" t="s">
        <v>109</v>
      </c>
      <c r="I15" s="40" t="s">
        <v>163</v>
      </c>
      <c r="J15" s="43" t="s">
        <v>47</v>
      </c>
      <c r="K15" s="44" t="s">
        <v>113</v>
      </c>
      <c r="L15" s="45" t="s">
        <v>105</v>
      </c>
      <c r="M15" s="45" t="s">
        <v>7</v>
      </c>
      <c r="N15" s="48">
        <v>45200</v>
      </c>
      <c r="O15" s="45" t="s">
        <v>25</v>
      </c>
      <c r="P15" s="14" t="s">
        <v>21</v>
      </c>
      <c r="Q15" s="49"/>
      <c r="R15" s="50"/>
    </row>
    <row r="16" spans="1:18" ht="6" customHeight="1" thickBot="1">
      <c r="A16" s="20"/>
      <c r="B16" s="3"/>
      <c r="C16" s="4"/>
      <c r="D16" s="3"/>
      <c r="E16" s="3"/>
      <c r="F16" s="3"/>
      <c r="G16" s="5"/>
      <c r="H16" s="6"/>
      <c r="I16" s="7"/>
      <c r="J16" s="6"/>
      <c r="K16" s="13"/>
      <c r="L16" s="13"/>
      <c r="M16" s="13"/>
      <c r="N16" s="13"/>
      <c r="O16" s="8"/>
      <c r="P16" s="15"/>
      <c r="Q16" s="9"/>
      <c r="R16" s="21"/>
    </row>
    <row r="17" spans="1:18" ht="36" customHeight="1" thickBot="1">
      <c r="A17" s="25" t="s">
        <v>52</v>
      </c>
      <c r="B17" s="56">
        <v>6</v>
      </c>
      <c r="C17" s="38" t="s">
        <v>49</v>
      </c>
      <c r="D17" s="35" t="s">
        <v>0</v>
      </c>
      <c r="E17" s="35">
        <v>65</v>
      </c>
      <c r="F17" s="35">
        <v>775</v>
      </c>
      <c r="G17" s="39">
        <f>E17*F17</f>
        <v>50375</v>
      </c>
      <c r="H17" s="40" t="s">
        <v>89</v>
      </c>
      <c r="I17" s="40" t="s">
        <v>91</v>
      </c>
      <c r="J17" s="42" t="s">
        <v>47</v>
      </c>
      <c r="K17" s="44" t="s">
        <v>93</v>
      </c>
      <c r="L17" s="45" t="s">
        <v>5</v>
      </c>
      <c r="M17" s="46" t="s">
        <v>7</v>
      </c>
      <c r="N17" s="48">
        <v>45200</v>
      </c>
      <c r="O17" s="45" t="s">
        <v>25</v>
      </c>
      <c r="P17" s="14" t="s">
        <v>21</v>
      </c>
      <c r="Q17" s="49"/>
      <c r="R17" s="50"/>
    </row>
    <row r="18" spans="1:18" ht="6" customHeight="1" thickBot="1">
      <c r="A18" s="20"/>
      <c r="B18" s="3"/>
      <c r="C18" s="4"/>
      <c r="D18" s="3"/>
      <c r="E18" s="3"/>
      <c r="F18" s="3"/>
      <c r="G18" s="5"/>
      <c r="H18" s="6"/>
      <c r="I18" s="7"/>
      <c r="J18" s="6"/>
      <c r="K18" s="13"/>
      <c r="L18" s="13"/>
      <c r="M18" s="13"/>
      <c r="N18" s="13"/>
      <c r="O18" s="8"/>
      <c r="P18" s="15"/>
      <c r="Q18" s="9"/>
      <c r="R18" s="21"/>
    </row>
    <row r="19" spans="1:18" ht="36" customHeight="1" thickBot="1">
      <c r="A19" s="25" t="s">
        <v>125</v>
      </c>
      <c r="B19" s="56">
        <v>7</v>
      </c>
      <c r="C19" s="38" t="s">
        <v>124</v>
      </c>
      <c r="D19" s="35" t="s">
        <v>0</v>
      </c>
      <c r="E19" s="35">
        <v>65</v>
      </c>
      <c r="F19" s="35">
        <v>765</v>
      </c>
      <c r="G19" s="39">
        <f>E19*F19</f>
        <v>49725</v>
      </c>
      <c r="H19" s="40" t="s">
        <v>99</v>
      </c>
      <c r="I19" s="63" t="s">
        <v>157</v>
      </c>
      <c r="J19" s="42" t="s">
        <v>126</v>
      </c>
      <c r="K19" s="44" t="s">
        <v>156</v>
      </c>
      <c r="L19" s="45" t="s">
        <v>5</v>
      </c>
      <c r="M19" s="45" t="s">
        <v>44</v>
      </c>
      <c r="N19" s="48">
        <v>45214</v>
      </c>
      <c r="O19" s="45" t="s">
        <v>25</v>
      </c>
      <c r="P19" s="14" t="s">
        <v>21</v>
      </c>
      <c r="Q19" s="49"/>
      <c r="R19" s="50"/>
    </row>
    <row r="20" spans="1:18" ht="6" customHeight="1" thickBot="1">
      <c r="A20" s="20"/>
      <c r="B20" s="3"/>
      <c r="C20" s="4"/>
      <c r="D20" s="3"/>
      <c r="E20" s="3"/>
      <c r="F20" s="3"/>
      <c r="G20" s="5"/>
      <c r="H20" s="6"/>
      <c r="I20" s="7"/>
      <c r="J20" s="6"/>
      <c r="K20" s="13"/>
      <c r="L20" s="13"/>
      <c r="M20" s="13"/>
      <c r="N20" s="13"/>
      <c r="O20" s="8"/>
      <c r="P20" s="15"/>
      <c r="Q20" s="9"/>
      <c r="R20" s="21"/>
    </row>
    <row r="21" spans="1:18" ht="36" customHeight="1" thickBot="1">
      <c r="A21" s="22" t="s">
        <v>114</v>
      </c>
      <c r="B21" s="56">
        <v>8</v>
      </c>
      <c r="C21" s="36" t="s">
        <v>115</v>
      </c>
      <c r="D21" s="35" t="s">
        <v>0</v>
      </c>
      <c r="E21" s="35">
        <v>207</v>
      </c>
      <c r="F21" s="35">
        <v>725</v>
      </c>
      <c r="G21" s="39">
        <f>E21*F21</f>
        <v>150075</v>
      </c>
      <c r="H21" s="63" t="s">
        <v>158</v>
      </c>
      <c r="I21" s="40" t="s">
        <v>116</v>
      </c>
      <c r="J21" s="42" t="s">
        <v>104</v>
      </c>
      <c r="K21" s="64" t="s">
        <v>159</v>
      </c>
      <c r="L21" s="45" t="s">
        <v>5</v>
      </c>
      <c r="M21" s="46" t="s">
        <v>7</v>
      </c>
      <c r="N21" s="48">
        <v>45224</v>
      </c>
      <c r="O21" s="45" t="s">
        <v>25</v>
      </c>
      <c r="P21" s="14" t="s">
        <v>21</v>
      </c>
      <c r="Q21" s="49"/>
      <c r="R21" s="50"/>
    </row>
    <row r="22" spans="1:18" ht="6" customHeight="1" thickBot="1">
      <c r="A22" s="20"/>
      <c r="B22" s="3"/>
      <c r="C22" s="4"/>
      <c r="D22" s="3"/>
      <c r="E22" s="3"/>
      <c r="F22" s="3"/>
      <c r="G22" s="5"/>
      <c r="H22" s="6"/>
      <c r="I22" s="7"/>
      <c r="J22" s="6"/>
      <c r="K22" s="13"/>
      <c r="L22" s="13"/>
      <c r="M22" s="13"/>
      <c r="N22" s="13"/>
      <c r="O22" s="8"/>
      <c r="P22" s="15"/>
      <c r="Q22" s="9"/>
      <c r="R22" s="21"/>
    </row>
    <row r="23" spans="1:18" ht="36" customHeight="1" thickBot="1">
      <c r="A23" s="22" t="s">
        <v>34</v>
      </c>
      <c r="B23" s="56">
        <v>9</v>
      </c>
      <c r="C23" s="36" t="s">
        <v>19</v>
      </c>
      <c r="D23" s="35" t="s">
        <v>0</v>
      </c>
      <c r="E23" s="35">
        <v>139</v>
      </c>
      <c r="F23" s="35">
        <v>715</v>
      </c>
      <c r="G23" s="39">
        <f>E23*F23</f>
        <v>99385</v>
      </c>
      <c r="H23" s="40" t="s">
        <v>74</v>
      </c>
      <c r="I23" s="40" t="s">
        <v>81</v>
      </c>
      <c r="J23" s="42" t="s">
        <v>47</v>
      </c>
      <c r="K23" s="44" t="s">
        <v>78</v>
      </c>
      <c r="L23" s="45" t="s">
        <v>5</v>
      </c>
      <c r="M23" s="46" t="s">
        <v>7</v>
      </c>
      <c r="N23" s="48">
        <v>45187</v>
      </c>
      <c r="O23" s="45" t="s">
        <v>25</v>
      </c>
      <c r="P23" s="14" t="s">
        <v>21</v>
      </c>
      <c r="Q23" s="49"/>
      <c r="R23" s="50"/>
    </row>
    <row r="24" spans="1:18" ht="6" customHeight="1" thickBot="1">
      <c r="A24" s="20"/>
      <c r="B24" s="3"/>
      <c r="C24" s="4"/>
      <c r="D24" s="3"/>
      <c r="E24" s="3"/>
      <c r="F24" s="3"/>
      <c r="G24" s="5"/>
      <c r="H24" s="6"/>
      <c r="I24" s="7"/>
      <c r="J24" s="6"/>
      <c r="K24" s="13"/>
      <c r="L24" s="13"/>
      <c r="M24" s="13"/>
      <c r="N24" s="13"/>
      <c r="O24" s="8"/>
      <c r="P24" s="15"/>
      <c r="Q24" s="9"/>
      <c r="R24" s="21"/>
    </row>
    <row r="25" spans="1:18" ht="36" customHeight="1" thickBot="1">
      <c r="A25" s="22" t="s">
        <v>59</v>
      </c>
      <c r="B25" s="56">
        <v>10</v>
      </c>
      <c r="C25" s="36" t="s">
        <v>33</v>
      </c>
      <c r="D25" s="35" t="s">
        <v>0</v>
      </c>
      <c r="E25" s="35">
        <v>70</v>
      </c>
      <c r="F25" s="35">
        <v>715</v>
      </c>
      <c r="G25" s="39">
        <f>E25*F25</f>
        <v>50050</v>
      </c>
      <c r="H25" s="40" t="s">
        <v>95</v>
      </c>
      <c r="I25" s="40" t="s">
        <v>97</v>
      </c>
      <c r="J25" s="42" t="s">
        <v>48</v>
      </c>
      <c r="K25" s="44" t="s">
        <v>96</v>
      </c>
      <c r="L25" s="45" t="s">
        <v>5</v>
      </c>
      <c r="M25" s="46" t="s">
        <v>42</v>
      </c>
      <c r="N25" s="48">
        <v>45229</v>
      </c>
      <c r="O25" s="45" t="s">
        <v>25</v>
      </c>
      <c r="P25" s="14" t="s">
        <v>21</v>
      </c>
      <c r="Q25" s="49"/>
      <c r="R25" s="50"/>
    </row>
    <row r="26" spans="1:18" ht="6" customHeight="1" thickBot="1">
      <c r="A26" s="20"/>
      <c r="B26" s="3"/>
      <c r="C26" s="4"/>
      <c r="D26" s="3"/>
      <c r="E26" s="3"/>
      <c r="F26" s="3"/>
      <c r="G26" s="5"/>
      <c r="H26" s="6"/>
      <c r="I26" s="7"/>
      <c r="J26" s="6"/>
      <c r="K26" s="13"/>
      <c r="L26" s="13"/>
      <c r="M26" s="13"/>
      <c r="N26" s="13"/>
      <c r="O26" s="8"/>
      <c r="P26" s="15"/>
      <c r="Q26" s="9"/>
      <c r="R26" s="21"/>
    </row>
    <row r="27" spans="1:18" ht="36" customHeight="1" thickBot="1">
      <c r="A27" s="25" t="s">
        <v>45</v>
      </c>
      <c r="B27" s="56">
        <v>11</v>
      </c>
      <c r="C27" s="36" t="s">
        <v>38</v>
      </c>
      <c r="D27" s="35" t="s">
        <v>0</v>
      </c>
      <c r="E27" s="35">
        <v>72</v>
      </c>
      <c r="F27" s="35">
        <v>700</v>
      </c>
      <c r="G27" s="39">
        <f>E27*F27</f>
        <v>50400</v>
      </c>
      <c r="H27" s="40" t="s">
        <v>70</v>
      </c>
      <c r="I27" s="40" t="s">
        <v>61</v>
      </c>
      <c r="J27" s="42" t="s">
        <v>6</v>
      </c>
      <c r="K27" s="44" t="s">
        <v>68</v>
      </c>
      <c r="L27" s="46" t="s">
        <v>56</v>
      </c>
      <c r="M27" s="46" t="s">
        <v>42</v>
      </c>
      <c r="N27" s="48">
        <v>45200</v>
      </c>
      <c r="O27" s="45" t="s">
        <v>25</v>
      </c>
      <c r="P27" s="14" t="s">
        <v>21</v>
      </c>
      <c r="Q27" s="49"/>
      <c r="R27" s="50"/>
    </row>
    <row r="28" spans="1:18" ht="6" customHeight="1" thickBot="1">
      <c r="A28" s="20"/>
      <c r="B28" s="3"/>
      <c r="C28" s="4"/>
      <c r="D28" s="3"/>
      <c r="E28" s="3"/>
      <c r="F28" s="3"/>
      <c r="G28" s="5"/>
      <c r="H28" s="6"/>
      <c r="I28" s="7"/>
      <c r="J28" s="6"/>
      <c r="K28" s="13"/>
      <c r="L28" s="13"/>
      <c r="M28" s="13"/>
      <c r="N28" s="13"/>
      <c r="O28" s="8"/>
      <c r="P28" s="15"/>
      <c r="Q28" s="9"/>
      <c r="R28" s="21"/>
    </row>
    <row r="29" spans="1:18" ht="22.5" customHeight="1">
      <c r="A29" s="90" t="s">
        <v>12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 t="s">
        <v>148</v>
      </c>
      <c r="R29" s="91"/>
    </row>
    <row r="30" spans="1:18" ht="22.5" customHeight="1">
      <c r="A30" s="92" t="s">
        <v>69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 t="s">
        <v>13</v>
      </c>
      <c r="R30" s="93"/>
    </row>
    <row r="31" spans="1:18" ht="22.5" customHeight="1">
      <c r="A31" s="94" t="s">
        <v>54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5" t="s">
        <v>166</v>
      </c>
      <c r="R31" s="95"/>
    </row>
    <row r="32" spans="1:18" ht="15" customHeight="1" thickBot="1">
      <c r="A32" s="87" t="s">
        <v>60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1:18" ht="35.1" customHeight="1" thickBot="1">
      <c r="A33" s="16" t="s">
        <v>32</v>
      </c>
      <c r="B33" s="17" t="s">
        <v>31</v>
      </c>
      <c r="C33" s="17" t="s">
        <v>9</v>
      </c>
      <c r="D33" s="18" t="s">
        <v>1</v>
      </c>
      <c r="E33" s="17" t="s">
        <v>30</v>
      </c>
      <c r="F33" s="17" t="s">
        <v>29</v>
      </c>
      <c r="G33" s="17" t="s">
        <v>28</v>
      </c>
      <c r="H33" s="17" t="s">
        <v>27</v>
      </c>
      <c r="I33" s="17" t="s">
        <v>8</v>
      </c>
      <c r="J33" s="18" t="s">
        <v>4</v>
      </c>
      <c r="K33" s="17" t="s">
        <v>23</v>
      </c>
      <c r="L33" s="17" t="s">
        <v>11</v>
      </c>
      <c r="M33" s="17" t="s">
        <v>10</v>
      </c>
      <c r="N33" s="17" t="s">
        <v>24</v>
      </c>
      <c r="O33" s="17" t="s">
        <v>46</v>
      </c>
      <c r="P33" s="17" t="s">
        <v>35</v>
      </c>
      <c r="Q33" s="17" t="s">
        <v>36</v>
      </c>
      <c r="R33" s="19" t="s">
        <v>3</v>
      </c>
    </row>
    <row r="34" spans="1:18" ht="6" customHeight="1" thickBot="1">
      <c r="A34" s="20"/>
      <c r="B34" s="3"/>
      <c r="C34" s="4"/>
      <c r="D34" s="3"/>
      <c r="E34" s="3"/>
      <c r="F34" s="3"/>
      <c r="G34" s="5"/>
      <c r="H34" s="6"/>
      <c r="I34" s="7"/>
      <c r="J34" s="6"/>
      <c r="K34" s="13"/>
      <c r="L34" s="13"/>
      <c r="M34" s="13"/>
      <c r="N34" s="13"/>
      <c r="O34" s="8"/>
      <c r="P34" s="15"/>
      <c r="Q34" s="9"/>
      <c r="R34" s="21"/>
    </row>
    <row r="35" spans="1:18" ht="36" customHeight="1" thickBot="1">
      <c r="A35" s="25" t="s">
        <v>121</v>
      </c>
      <c r="B35" s="56">
        <v>12</v>
      </c>
      <c r="C35" s="37" t="s">
        <v>122</v>
      </c>
      <c r="D35" s="35" t="s">
        <v>0</v>
      </c>
      <c r="E35" s="35">
        <v>60</v>
      </c>
      <c r="F35" s="35">
        <v>745</v>
      </c>
      <c r="G35" s="39">
        <f>E35*F35</f>
        <v>44700</v>
      </c>
      <c r="H35" s="40" t="s">
        <v>84</v>
      </c>
      <c r="I35" s="41" t="s">
        <v>138</v>
      </c>
      <c r="J35" s="42" t="s">
        <v>120</v>
      </c>
      <c r="K35" s="44" t="s">
        <v>137</v>
      </c>
      <c r="L35" s="46" t="s">
        <v>5</v>
      </c>
      <c r="M35" s="47" t="s">
        <v>146</v>
      </c>
      <c r="N35" s="48">
        <v>45200</v>
      </c>
      <c r="O35" s="45" t="s">
        <v>25</v>
      </c>
      <c r="P35" s="14" t="s">
        <v>21</v>
      </c>
      <c r="Q35" s="49"/>
      <c r="R35" s="50"/>
    </row>
    <row r="36" spans="1:18" ht="6" customHeight="1" thickBot="1">
      <c r="A36" s="20"/>
      <c r="B36" s="3"/>
      <c r="C36" s="4"/>
      <c r="D36" s="3"/>
      <c r="E36" s="3"/>
      <c r="F36" s="3"/>
      <c r="G36" s="5"/>
      <c r="H36" s="6"/>
      <c r="I36" s="7"/>
      <c r="J36" s="6"/>
      <c r="K36" s="13"/>
      <c r="L36" s="13"/>
      <c r="M36" s="13"/>
      <c r="N36" s="13"/>
      <c r="O36" s="8"/>
      <c r="P36" s="15"/>
      <c r="Q36" s="9"/>
      <c r="R36" s="21"/>
    </row>
    <row r="37" spans="1:18" ht="36" customHeight="1" thickBot="1">
      <c r="A37" s="25" t="s">
        <v>98</v>
      </c>
      <c r="B37" s="56">
        <v>13</v>
      </c>
      <c r="C37" s="36" t="s">
        <v>17</v>
      </c>
      <c r="D37" s="35" t="s">
        <v>0</v>
      </c>
      <c r="E37" s="35">
        <v>39</v>
      </c>
      <c r="F37" s="35">
        <v>780</v>
      </c>
      <c r="G37" s="39">
        <f>E37*F37</f>
        <v>30420</v>
      </c>
      <c r="H37" s="40" t="s">
        <v>99</v>
      </c>
      <c r="I37" s="40" t="s">
        <v>100</v>
      </c>
      <c r="J37" s="43" t="s">
        <v>6</v>
      </c>
      <c r="K37" s="44" t="s">
        <v>101</v>
      </c>
      <c r="L37" s="45" t="s">
        <v>5</v>
      </c>
      <c r="M37" s="46" t="s">
        <v>7</v>
      </c>
      <c r="N37" s="48">
        <v>45184</v>
      </c>
      <c r="O37" s="45" t="s">
        <v>25</v>
      </c>
      <c r="P37" s="14" t="s">
        <v>21</v>
      </c>
      <c r="Q37" s="49"/>
      <c r="R37" s="50"/>
    </row>
    <row r="38" spans="1:18" ht="6" customHeight="1" thickBot="1">
      <c r="A38" s="20"/>
      <c r="B38" s="3"/>
      <c r="C38" s="4"/>
      <c r="D38" s="3"/>
      <c r="E38" s="3"/>
      <c r="F38" s="3"/>
      <c r="G38" s="5"/>
      <c r="H38" s="6"/>
      <c r="I38" s="7"/>
      <c r="J38" s="6"/>
      <c r="K38" s="13"/>
      <c r="L38" s="13"/>
      <c r="M38" s="13"/>
      <c r="N38" s="13"/>
      <c r="O38" s="8"/>
      <c r="P38" s="15"/>
      <c r="Q38" s="9"/>
      <c r="R38" s="21"/>
    </row>
    <row r="39" spans="1:18" ht="36" customHeight="1" thickBot="1">
      <c r="A39" s="25" t="s">
        <v>67</v>
      </c>
      <c r="B39" s="56">
        <v>14</v>
      </c>
      <c r="C39" s="37" t="s">
        <v>57</v>
      </c>
      <c r="D39" s="35" t="s">
        <v>0</v>
      </c>
      <c r="E39" s="35">
        <v>27</v>
      </c>
      <c r="F39" s="35">
        <v>725</v>
      </c>
      <c r="G39" s="39">
        <f>E39*F39</f>
        <v>19575</v>
      </c>
      <c r="H39" s="40" t="s">
        <v>162</v>
      </c>
      <c r="I39" s="40" t="s">
        <v>143</v>
      </c>
      <c r="J39" s="42" t="s">
        <v>6</v>
      </c>
      <c r="K39" s="44" t="s">
        <v>165</v>
      </c>
      <c r="L39" s="46" t="s">
        <v>5</v>
      </c>
      <c r="M39" s="46" t="s">
        <v>7</v>
      </c>
      <c r="N39" s="48">
        <v>45167</v>
      </c>
      <c r="O39" s="45" t="s">
        <v>25</v>
      </c>
      <c r="P39" s="14" t="s">
        <v>65</v>
      </c>
      <c r="Q39" s="53"/>
      <c r="R39" s="54"/>
    </row>
    <row r="40" spans="1:18" ht="6" customHeight="1" thickBot="1">
      <c r="A40" s="20"/>
      <c r="B40" s="3"/>
      <c r="C40" s="4"/>
      <c r="D40" s="3"/>
      <c r="E40" s="3"/>
      <c r="F40" s="3"/>
      <c r="G40" s="5"/>
      <c r="H40" s="6"/>
      <c r="I40" s="7"/>
      <c r="J40" s="6"/>
      <c r="K40" s="13"/>
      <c r="L40" s="13"/>
      <c r="M40" s="13"/>
      <c r="N40" s="13"/>
      <c r="O40" s="8"/>
      <c r="P40" s="15"/>
      <c r="Q40" s="9"/>
      <c r="R40" s="21"/>
    </row>
    <row r="41" spans="1:18" ht="36" customHeight="1" thickBot="1">
      <c r="A41" s="25" t="s">
        <v>150</v>
      </c>
      <c r="B41" s="56">
        <v>15</v>
      </c>
      <c r="C41" s="36" t="s">
        <v>135</v>
      </c>
      <c r="D41" s="35" t="s">
        <v>0</v>
      </c>
      <c r="E41" s="35">
        <v>40</v>
      </c>
      <c r="F41" s="35">
        <v>700</v>
      </c>
      <c r="G41" s="39">
        <f>E41*F41</f>
        <v>28000</v>
      </c>
      <c r="H41" s="40" t="s">
        <v>140</v>
      </c>
      <c r="I41" s="40" t="s">
        <v>141</v>
      </c>
      <c r="J41" s="42" t="s">
        <v>6</v>
      </c>
      <c r="K41" s="44" t="s">
        <v>145</v>
      </c>
      <c r="L41" s="45" t="s">
        <v>5</v>
      </c>
      <c r="M41" s="45" t="s">
        <v>44</v>
      </c>
      <c r="N41" s="48">
        <v>45176</v>
      </c>
      <c r="O41" s="45" t="s">
        <v>25</v>
      </c>
      <c r="P41" s="14" t="s">
        <v>21</v>
      </c>
      <c r="Q41" s="49"/>
      <c r="R41" s="50"/>
    </row>
    <row r="42" spans="1:18" ht="6" customHeight="1" thickBot="1">
      <c r="A42" s="20"/>
      <c r="B42" s="3"/>
      <c r="C42" s="4"/>
      <c r="D42" s="3"/>
      <c r="E42" s="3"/>
      <c r="F42" s="3"/>
      <c r="G42" s="5"/>
      <c r="H42" s="6"/>
      <c r="I42" s="7"/>
      <c r="J42" s="6"/>
      <c r="K42" s="13"/>
      <c r="L42" s="13"/>
      <c r="M42" s="13"/>
      <c r="N42" s="13"/>
      <c r="O42" s="8"/>
      <c r="P42" s="15"/>
      <c r="Q42" s="9"/>
      <c r="R42" s="21"/>
    </row>
    <row r="43" spans="1:18" ht="36" customHeight="1" thickBot="1">
      <c r="A43" s="25" t="s">
        <v>26</v>
      </c>
      <c r="B43" s="56">
        <v>16</v>
      </c>
      <c r="C43" s="36" t="s">
        <v>58</v>
      </c>
      <c r="D43" s="35" t="s">
        <v>0</v>
      </c>
      <c r="E43" s="35">
        <v>20</v>
      </c>
      <c r="F43" s="35">
        <v>700</v>
      </c>
      <c r="G43" s="39">
        <f>E43*F43</f>
        <v>14000</v>
      </c>
      <c r="H43" s="40" t="s">
        <v>84</v>
      </c>
      <c r="I43" s="40" t="s">
        <v>87</v>
      </c>
      <c r="J43" s="42" t="s">
        <v>6</v>
      </c>
      <c r="K43" s="44" t="s">
        <v>86</v>
      </c>
      <c r="L43" s="45" t="s">
        <v>5</v>
      </c>
      <c r="M43" s="46" t="s">
        <v>51</v>
      </c>
      <c r="N43" s="48">
        <v>45230</v>
      </c>
      <c r="O43" s="45" t="s">
        <v>25</v>
      </c>
      <c r="P43" s="14" t="s">
        <v>21</v>
      </c>
      <c r="Q43" s="49"/>
      <c r="R43" s="50"/>
    </row>
    <row r="44" spans="1:18" ht="6" customHeight="1" thickBot="1">
      <c r="A44" s="20"/>
      <c r="B44" s="3"/>
      <c r="C44" s="4"/>
      <c r="D44" s="3"/>
      <c r="E44" s="3"/>
      <c r="F44" s="3"/>
      <c r="G44" s="5"/>
      <c r="H44" s="6"/>
      <c r="I44" s="7"/>
      <c r="J44" s="6"/>
      <c r="K44" s="13"/>
      <c r="L44" s="13"/>
      <c r="M44" s="13"/>
      <c r="N44" s="13"/>
      <c r="O44" s="8"/>
      <c r="P44" s="15"/>
      <c r="Q44" s="9"/>
      <c r="R44" s="21"/>
    </row>
    <row r="45" spans="1:18" ht="12" customHeight="1" thickBot="1">
      <c r="A45" s="76"/>
      <c r="B45" s="77"/>
      <c r="C45" s="78"/>
      <c r="D45" s="77"/>
      <c r="E45" s="77"/>
      <c r="F45" s="77"/>
      <c r="G45" s="79"/>
      <c r="H45" s="80"/>
      <c r="I45" s="81"/>
      <c r="J45" s="80"/>
      <c r="K45" s="82"/>
      <c r="L45" s="82"/>
      <c r="M45" s="82"/>
      <c r="N45" s="82"/>
      <c r="O45" s="83"/>
      <c r="P45" s="84"/>
      <c r="Q45" s="85"/>
      <c r="R45" s="86"/>
    </row>
    <row r="46" spans="1:18" ht="6" customHeight="1" thickBot="1">
      <c r="A46" s="65"/>
      <c r="B46" s="66"/>
      <c r="C46" s="67"/>
      <c r="D46" s="66"/>
      <c r="E46" s="66"/>
      <c r="F46" s="66"/>
      <c r="G46" s="68"/>
      <c r="H46" s="69"/>
      <c r="I46" s="70"/>
      <c r="J46" s="69"/>
      <c r="K46" s="71"/>
      <c r="L46" s="71"/>
      <c r="M46" s="71"/>
      <c r="N46" s="71"/>
      <c r="O46" s="72"/>
      <c r="P46" s="73"/>
      <c r="Q46" s="74"/>
      <c r="R46" s="75"/>
    </row>
    <row r="47" spans="1:18" ht="18" customHeight="1" thickBot="1">
      <c r="A47" s="23" t="s">
        <v>102</v>
      </c>
      <c r="B47" s="88">
        <v>17</v>
      </c>
      <c r="C47" s="24" t="s">
        <v>103</v>
      </c>
      <c r="D47" s="10" t="s">
        <v>0</v>
      </c>
      <c r="E47" s="60">
        <v>38</v>
      </c>
      <c r="F47" s="10">
        <v>750</v>
      </c>
      <c r="G47" s="11">
        <f>E47*F47</f>
        <v>28500</v>
      </c>
      <c r="H47" s="98" t="s">
        <v>109</v>
      </c>
      <c r="I47" s="12" t="s">
        <v>100</v>
      </c>
      <c r="J47" s="100" t="s">
        <v>104</v>
      </c>
      <c r="K47" s="102" t="s">
        <v>107</v>
      </c>
      <c r="L47" s="29" t="s">
        <v>105</v>
      </c>
      <c r="M47" s="26" t="s">
        <v>44</v>
      </c>
      <c r="N47" s="104">
        <v>45251</v>
      </c>
      <c r="O47" s="106" t="s">
        <v>25</v>
      </c>
      <c r="P47" s="108" t="s">
        <v>21</v>
      </c>
      <c r="Q47" s="31"/>
      <c r="R47" s="96"/>
    </row>
    <row r="48" spans="1:18" ht="18" customHeight="1" thickBot="1">
      <c r="A48" s="27" t="s">
        <v>102</v>
      </c>
      <c r="B48" s="89"/>
      <c r="C48" s="32" t="s">
        <v>106</v>
      </c>
      <c r="D48" s="28" t="s">
        <v>2</v>
      </c>
      <c r="E48" s="61">
        <v>30</v>
      </c>
      <c r="F48" s="28">
        <v>680</v>
      </c>
      <c r="G48" s="11">
        <f>E48*F48</f>
        <v>20400</v>
      </c>
      <c r="H48" s="99"/>
      <c r="I48" s="34" t="s">
        <v>108</v>
      </c>
      <c r="J48" s="101"/>
      <c r="K48" s="103"/>
      <c r="L48" s="26" t="s">
        <v>18</v>
      </c>
      <c r="M48" s="26" t="s">
        <v>44</v>
      </c>
      <c r="N48" s="105"/>
      <c r="O48" s="107"/>
      <c r="P48" s="109"/>
      <c r="Q48" s="31">
        <f>Q47-15</f>
        <v>-15</v>
      </c>
      <c r="R48" s="97"/>
    </row>
    <row r="49" spans="1:18" ht="6" customHeight="1" thickBot="1">
      <c r="A49" s="20"/>
      <c r="B49" s="3"/>
      <c r="C49" s="4"/>
      <c r="D49" s="3"/>
      <c r="E49" s="3"/>
      <c r="F49" s="3"/>
      <c r="G49" s="5"/>
      <c r="H49" s="6"/>
      <c r="I49" s="7"/>
      <c r="J49" s="6"/>
      <c r="K49" s="13"/>
      <c r="L49" s="13"/>
      <c r="M49" s="13"/>
      <c r="N49" s="13"/>
      <c r="O49" s="8"/>
      <c r="P49" s="15"/>
      <c r="Q49" s="9"/>
      <c r="R49" s="21"/>
    </row>
    <row r="50" spans="1:18" ht="18" customHeight="1" thickBot="1">
      <c r="A50" s="23" t="s">
        <v>127</v>
      </c>
      <c r="B50" s="88">
        <v>18</v>
      </c>
      <c r="C50" s="24" t="s">
        <v>129</v>
      </c>
      <c r="D50" s="10" t="s">
        <v>0</v>
      </c>
      <c r="E50" s="10">
        <v>46</v>
      </c>
      <c r="F50" s="10">
        <v>685</v>
      </c>
      <c r="G50" s="11">
        <f>E50*F50</f>
        <v>31510</v>
      </c>
      <c r="H50" s="98" t="s">
        <v>132</v>
      </c>
      <c r="I50" s="12" t="s">
        <v>130</v>
      </c>
      <c r="J50" s="100" t="s">
        <v>104</v>
      </c>
      <c r="K50" s="102" t="s">
        <v>133</v>
      </c>
      <c r="L50" s="29" t="s">
        <v>5</v>
      </c>
      <c r="M50" s="33" t="s">
        <v>134</v>
      </c>
      <c r="N50" s="104">
        <v>45181</v>
      </c>
      <c r="O50" s="106" t="s">
        <v>25</v>
      </c>
      <c r="P50" s="108" t="s">
        <v>21</v>
      </c>
      <c r="Q50" s="31"/>
      <c r="R50" s="96"/>
    </row>
    <row r="51" spans="1:18" ht="18" customHeight="1" thickBot="1">
      <c r="A51" s="27" t="s">
        <v>127</v>
      </c>
      <c r="B51" s="89"/>
      <c r="C51" s="32" t="s">
        <v>128</v>
      </c>
      <c r="D51" s="28" t="s">
        <v>2</v>
      </c>
      <c r="E51" s="28">
        <v>28</v>
      </c>
      <c r="F51" s="28">
        <v>665</v>
      </c>
      <c r="G51" s="11">
        <f>E51*F51</f>
        <v>18620</v>
      </c>
      <c r="H51" s="99"/>
      <c r="I51" s="34" t="s">
        <v>131</v>
      </c>
      <c r="J51" s="101"/>
      <c r="K51" s="103"/>
      <c r="L51" s="26" t="s">
        <v>18</v>
      </c>
      <c r="M51" s="33" t="s">
        <v>134</v>
      </c>
      <c r="N51" s="105"/>
      <c r="O51" s="107"/>
      <c r="P51" s="109"/>
      <c r="Q51" s="31">
        <f>Q50-15</f>
        <v>-15</v>
      </c>
      <c r="R51" s="97"/>
    </row>
    <row r="52" spans="1:18" ht="6" customHeight="1" thickBot="1">
      <c r="A52" s="20"/>
      <c r="B52" s="3"/>
      <c r="C52" s="4"/>
      <c r="D52" s="3"/>
      <c r="E52" s="3"/>
      <c r="F52" s="3"/>
      <c r="G52" s="5"/>
      <c r="H52" s="6"/>
      <c r="I52" s="7"/>
      <c r="J52" s="6"/>
      <c r="K52" s="13"/>
      <c r="L52" s="13"/>
      <c r="M52" s="13"/>
      <c r="N52" s="13"/>
      <c r="O52" s="8"/>
      <c r="P52" s="15"/>
      <c r="Q52" s="9"/>
      <c r="R52" s="30"/>
    </row>
    <row r="53" spans="1:18" ht="12" customHeight="1" thickBot="1">
      <c r="A53" s="76"/>
      <c r="B53" s="77"/>
      <c r="C53" s="78"/>
      <c r="D53" s="77"/>
      <c r="E53" s="77"/>
      <c r="F53" s="77"/>
      <c r="G53" s="79"/>
      <c r="H53" s="80"/>
      <c r="I53" s="81"/>
      <c r="J53" s="80"/>
      <c r="K53" s="82"/>
      <c r="L53" s="82"/>
      <c r="M53" s="82"/>
      <c r="N53" s="82"/>
      <c r="O53" s="83"/>
      <c r="P53" s="84"/>
      <c r="Q53" s="85"/>
      <c r="R53" s="86"/>
    </row>
    <row r="54" spans="1:18" ht="6" customHeight="1" thickBot="1">
      <c r="A54" s="20"/>
      <c r="B54" s="3"/>
      <c r="C54" s="4"/>
      <c r="D54" s="3"/>
      <c r="E54" s="3"/>
      <c r="F54" s="3"/>
      <c r="G54" s="5"/>
      <c r="H54" s="6"/>
      <c r="I54" s="7"/>
      <c r="J54" s="6"/>
      <c r="K54" s="13"/>
      <c r="L54" s="13"/>
      <c r="M54" s="13"/>
      <c r="N54" s="13"/>
      <c r="O54" s="8"/>
      <c r="P54" s="15"/>
      <c r="Q54" s="9"/>
      <c r="R54" s="30"/>
    </row>
    <row r="55" spans="1:18" ht="36" customHeight="1" thickBot="1">
      <c r="A55" s="22" t="s">
        <v>112</v>
      </c>
      <c r="B55" s="56">
        <v>19</v>
      </c>
      <c r="C55" s="36" t="s">
        <v>111</v>
      </c>
      <c r="D55" s="35" t="s">
        <v>2</v>
      </c>
      <c r="E55" s="35">
        <v>65</v>
      </c>
      <c r="F55" s="35">
        <v>765</v>
      </c>
      <c r="G55" s="39">
        <f>E55*F55</f>
        <v>49725</v>
      </c>
      <c r="H55" s="40" t="s">
        <v>109</v>
      </c>
      <c r="I55" s="40" t="s">
        <v>164</v>
      </c>
      <c r="J55" s="42" t="s">
        <v>47</v>
      </c>
      <c r="K55" s="44" t="s">
        <v>113</v>
      </c>
      <c r="L55" s="45" t="s">
        <v>18</v>
      </c>
      <c r="M55" s="45" t="s">
        <v>44</v>
      </c>
      <c r="N55" s="48">
        <v>45200</v>
      </c>
      <c r="O55" s="45" t="s">
        <v>25</v>
      </c>
      <c r="P55" s="14" t="s">
        <v>21</v>
      </c>
      <c r="Q55" s="49"/>
      <c r="R55" s="51"/>
    </row>
    <row r="56" spans="1:18" ht="6" customHeight="1" thickBot="1">
      <c r="A56" s="20"/>
      <c r="B56" s="3"/>
      <c r="C56" s="4"/>
      <c r="D56" s="3"/>
      <c r="E56" s="3"/>
      <c r="F56" s="3"/>
      <c r="G56" s="5"/>
      <c r="H56" s="6"/>
      <c r="I56" s="7"/>
      <c r="J56" s="6"/>
      <c r="K56" s="13"/>
      <c r="L56" s="13"/>
      <c r="M56" s="13"/>
      <c r="N56" s="13"/>
      <c r="O56" s="8"/>
      <c r="P56" s="15"/>
      <c r="Q56" s="9"/>
      <c r="R56" s="21"/>
    </row>
    <row r="57" spans="1:18" ht="36" customHeight="1" thickBot="1">
      <c r="A57" s="22" t="s">
        <v>34</v>
      </c>
      <c r="B57" s="56">
        <v>20</v>
      </c>
      <c r="C57" s="36" t="s">
        <v>22</v>
      </c>
      <c r="D57" s="35" t="s">
        <v>2</v>
      </c>
      <c r="E57" s="35">
        <v>142</v>
      </c>
      <c r="F57" s="35">
        <v>700</v>
      </c>
      <c r="G57" s="39">
        <f>E57*F57</f>
        <v>99400</v>
      </c>
      <c r="H57" s="40" t="s">
        <v>75</v>
      </c>
      <c r="I57" s="40" t="s">
        <v>82</v>
      </c>
      <c r="J57" s="42" t="s">
        <v>47</v>
      </c>
      <c r="K57" s="44" t="s">
        <v>79</v>
      </c>
      <c r="L57" s="46" t="s">
        <v>18</v>
      </c>
      <c r="M57" s="46" t="s">
        <v>44</v>
      </c>
      <c r="N57" s="48">
        <v>45187</v>
      </c>
      <c r="O57" s="45" t="s">
        <v>25</v>
      </c>
      <c r="P57" s="14" t="s">
        <v>21</v>
      </c>
      <c r="Q57" s="49"/>
      <c r="R57" s="50"/>
    </row>
    <row r="58" spans="1:18" ht="6" customHeight="1" thickBot="1">
      <c r="A58" s="20"/>
      <c r="B58" s="3"/>
      <c r="C58" s="4"/>
      <c r="D58" s="3"/>
      <c r="E58" s="3"/>
      <c r="F58" s="3"/>
      <c r="G58" s="5"/>
      <c r="H58" s="6"/>
      <c r="I58" s="7"/>
      <c r="J58" s="6"/>
      <c r="K58" s="13"/>
      <c r="L58" s="13"/>
      <c r="M58" s="13"/>
      <c r="N58" s="13"/>
      <c r="O58" s="8"/>
      <c r="P58" s="15"/>
      <c r="Q58" s="9"/>
      <c r="R58" s="21"/>
    </row>
    <row r="59" spans="1:18" ht="36" customHeight="1" thickBot="1">
      <c r="A59" s="25" t="s">
        <v>45</v>
      </c>
      <c r="B59" s="56">
        <v>21</v>
      </c>
      <c r="C59" s="36" t="s">
        <v>39</v>
      </c>
      <c r="D59" s="35" t="s">
        <v>2</v>
      </c>
      <c r="E59" s="35">
        <v>73</v>
      </c>
      <c r="F59" s="35">
        <v>690</v>
      </c>
      <c r="G59" s="39">
        <f>E59*F59</f>
        <v>50370</v>
      </c>
      <c r="H59" s="40" t="s">
        <v>70</v>
      </c>
      <c r="I59" s="40" t="s">
        <v>61</v>
      </c>
      <c r="J59" s="42" t="s">
        <v>6</v>
      </c>
      <c r="K59" s="44" t="s">
        <v>68</v>
      </c>
      <c r="L59" s="46" t="s">
        <v>18</v>
      </c>
      <c r="M59" s="46" t="s">
        <v>44</v>
      </c>
      <c r="N59" s="48">
        <v>45200</v>
      </c>
      <c r="O59" s="45" t="s">
        <v>25</v>
      </c>
      <c r="P59" s="14" t="s">
        <v>21</v>
      </c>
      <c r="Q59" s="49"/>
      <c r="R59" s="50"/>
    </row>
    <row r="60" spans="1:18" ht="6" customHeight="1" thickBot="1">
      <c r="A60" s="20"/>
      <c r="B60" s="3"/>
      <c r="C60" s="4"/>
      <c r="D60" s="3"/>
      <c r="E60" s="3"/>
      <c r="F60" s="3"/>
      <c r="G60" s="5"/>
      <c r="H60" s="6"/>
      <c r="I60" s="7"/>
      <c r="J60" s="6"/>
      <c r="K60" s="13"/>
      <c r="L60" s="13"/>
      <c r="M60" s="13"/>
      <c r="N60" s="13"/>
      <c r="O60" s="8"/>
      <c r="P60" s="15"/>
      <c r="Q60" s="9"/>
      <c r="R60" s="21"/>
    </row>
    <row r="61" spans="1:18" ht="22.5" customHeight="1">
      <c r="A61" s="90" t="s">
        <v>12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1" t="s">
        <v>149</v>
      </c>
      <c r="R61" s="91"/>
    </row>
    <row r="62" spans="1:18" ht="22.5" customHeight="1">
      <c r="A62" s="92" t="s">
        <v>69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3" t="s">
        <v>13</v>
      </c>
      <c r="R62" s="93"/>
    </row>
    <row r="63" spans="1:18" ht="22.5" customHeight="1">
      <c r="A63" s="94" t="s">
        <v>54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 t="s">
        <v>166</v>
      </c>
      <c r="R63" s="95"/>
    </row>
    <row r="64" spans="1:18" ht="15" customHeight="1" thickBot="1">
      <c r="A64" s="87" t="s">
        <v>60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1:19" ht="35.1" customHeight="1" thickBot="1">
      <c r="A65" s="16" t="s">
        <v>32</v>
      </c>
      <c r="B65" s="17" t="s">
        <v>31</v>
      </c>
      <c r="C65" s="17" t="s">
        <v>9</v>
      </c>
      <c r="D65" s="18" t="s">
        <v>1</v>
      </c>
      <c r="E65" s="17" t="s">
        <v>30</v>
      </c>
      <c r="F65" s="17" t="s">
        <v>29</v>
      </c>
      <c r="G65" s="17" t="s">
        <v>28</v>
      </c>
      <c r="H65" s="17" t="s">
        <v>27</v>
      </c>
      <c r="I65" s="17" t="s">
        <v>8</v>
      </c>
      <c r="J65" s="18" t="s">
        <v>4</v>
      </c>
      <c r="K65" s="17" t="s">
        <v>23</v>
      </c>
      <c r="L65" s="17" t="s">
        <v>11</v>
      </c>
      <c r="M65" s="17" t="s">
        <v>10</v>
      </c>
      <c r="N65" s="17" t="s">
        <v>24</v>
      </c>
      <c r="O65" s="17" t="s">
        <v>46</v>
      </c>
      <c r="P65" s="17" t="s">
        <v>35</v>
      </c>
      <c r="Q65" s="17" t="s">
        <v>36</v>
      </c>
      <c r="R65" s="19" t="s">
        <v>3</v>
      </c>
    </row>
    <row r="66" spans="1:19" ht="6" customHeight="1" thickBot="1">
      <c r="A66" s="20"/>
      <c r="B66" s="3"/>
      <c r="C66" s="4"/>
      <c r="D66" s="3"/>
      <c r="E66" s="3"/>
      <c r="F66" s="3"/>
      <c r="G66" s="5"/>
      <c r="H66" s="6"/>
      <c r="I66" s="7"/>
      <c r="J66" s="6"/>
      <c r="K66" s="13"/>
      <c r="L66" s="13"/>
      <c r="M66" s="13"/>
      <c r="N66" s="13"/>
      <c r="O66" s="8"/>
      <c r="P66" s="15"/>
      <c r="Q66" s="9"/>
      <c r="R66" s="21"/>
    </row>
    <row r="67" spans="1:19" ht="36" customHeight="1" thickBot="1">
      <c r="A67" s="25" t="s">
        <v>37</v>
      </c>
      <c r="B67" s="56">
        <v>22</v>
      </c>
      <c r="C67" s="36" t="s">
        <v>20</v>
      </c>
      <c r="D67" s="35" t="s">
        <v>2</v>
      </c>
      <c r="E67" s="35">
        <v>73</v>
      </c>
      <c r="F67" s="35">
        <v>690</v>
      </c>
      <c r="G67" s="39">
        <f>E67*F67</f>
        <v>50370</v>
      </c>
      <c r="H67" s="40" t="s">
        <v>84</v>
      </c>
      <c r="I67" s="40" t="s">
        <v>88</v>
      </c>
      <c r="J67" s="42" t="s">
        <v>6</v>
      </c>
      <c r="K67" s="44" t="s">
        <v>86</v>
      </c>
      <c r="L67" s="46" t="s">
        <v>18</v>
      </c>
      <c r="M67" s="46" t="s">
        <v>44</v>
      </c>
      <c r="N67" s="48">
        <v>45230</v>
      </c>
      <c r="O67" s="45" t="s">
        <v>25</v>
      </c>
      <c r="P67" s="14" t="s">
        <v>21</v>
      </c>
      <c r="Q67" s="49"/>
      <c r="R67" s="50"/>
    </row>
    <row r="68" spans="1:19" ht="6" customHeight="1" thickBot="1">
      <c r="A68" s="20"/>
      <c r="B68" s="3"/>
      <c r="C68" s="4"/>
      <c r="D68" s="3"/>
      <c r="E68" s="3"/>
      <c r="F68" s="3"/>
      <c r="G68" s="5"/>
      <c r="H68" s="6"/>
      <c r="I68" s="7"/>
      <c r="J68" s="6"/>
      <c r="K68" s="13"/>
      <c r="L68" s="13"/>
      <c r="M68" s="13"/>
      <c r="N68" s="13"/>
      <c r="O68" s="8"/>
      <c r="P68" s="15"/>
      <c r="Q68" s="9"/>
      <c r="R68" s="21"/>
    </row>
    <row r="69" spans="1:19" ht="36" customHeight="1" thickBot="1">
      <c r="A69" s="22" t="s">
        <v>118</v>
      </c>
      <c r="B69" s="56">
        <v>23</v>
      </c>
      <c r="C69" s="36" t="s">
        <v>117</v>
      </c>
      <c r="D69" s="35" t="s">
        <v>2</v>
      </c>
      <c r="E69" s="35">
        <v>160</v>
      </c>
      <c r="F69" s="35">
        <v>625</v>
      </c>
      <c r="G69" s="39">
        <f>E69*F69</f>
        <v>100000</v>
      </c>
      <c r="H69" s="63" t="s">
        <v>160</v>
      </c>
      <c r="I69" s="40" t="s">
        <v>119</v>
      </c>
      <c r="J69" s="42" t="s">
        <v>104</v>
      </c>
      <c r="K69" s="64" t="s">
        <v>161</v>
      </c>
      <c r="L69" s="45" t="s">
        <v>18</v>
      </c>
      <c r="M69" s="45" t="s">
        <v>44</v>
      </c>
      <c r="N69" s="48">
        <v>45224</v>
      </c>
      <c r="O69" s="45" t="s">
        <v>25</v>
      </c>
      <c r="P69" s="14" t="s">
        <v>21</v>
      </c>
      <c r="Q69" s="49"/>
      <c r="R69" s="50"/>
    </row>
    <row r="70" spans="1:19" ht="6" customHeight="1" thickBot="1">
      <c r="A70" s="20"/>
      <c r="B70" s="3"/>
      <c r="C70" s="4"/>
      <c r="D70" s="3"/>
      <c r="E70" s="3"/>
      <c r="F70" s="3"/>
      <c r="G70" s="5"/>
      <c r="H70" s="6"/>
      <c r="I70" s="7"/>
      <c r="J70" s="6"/>
      <c r="K70" s="13"/>
      <c r="L70" s="13"/>
      <c r="M70" s="13"/>
      <c r="N70" s="13"/>
      <c r="O70" s="8"/>
      <c r="P70" s="15"/>
      <c r="Q70" s="9"/>
      <c r="R70" s="21"/>
    </row>
    <row r="71" spans="1:19" ht="36" customHeight="1" thickBot="1">
      <c r="A71" s="25" t="s">
        <v>121</v>
      </c>
      <c r="B71" s="56">
        <v>24</v>
      </c>
      <c r="C71" s="37" t="s">
        <v>123</v>
      </c>
      <c r="D71" s="35" t="s">
        <v>2</v>
      </c>
      <c r="E71" s="35">
        <v>58</v>
      </c>
      <c r="F71" s="35">
        <v>720</v>
      </c>
      <c r="G71" s="39">
        <f>E71*F71</f>
        <v>41760</v>
      </c>
      <c r="H71" s="40" t="s">
        <v>84</v>
      </c>
      <c r="I71" s="41" t="s">
        <v>139</v>
      </c>
      <c r="J71" s="42" t="s">
        <v>120</v>
      </c>
      <c r="K71" s="44" t="s">
        <v>137</v>
      </c>
      <c r="L71" s="45" t="s">
        <v>18</v>
      </c>
      <c r="M71" s="47" t="s">
        <v>146</v>
      </c>
      <c r="N71" s="48">
        <v>45200</v>
      </c>
      <c r="O71" s="45" t="s">
        <v>25</v>
      </c>
      <c r="P71" s="14" t="s">
        <v>21</v>
      </c>
      <c r="Q71" s="49"/>
      <c r="R71" s="50"/>
      <c r="S71" s="52"/>
    </row>
    <row r="72" spans="1:19" ht="6" customHeight="1" thickBot="1">
      <c r="A72" s="20"/>
      <c r="B72" s="3"/>
      <c r="C72" s="4"/>
      <c r="D72" s="3"/>
      <c r="E72" s="3"/>
      <c r="F72" s="3"/>
      <c r="G72" s="5"/>
      <c r="H72" s="6"/>
      <c r="I72" s="7"/>
      <c r="J72" s="6"/>
      <c r="K72" s="13"/>
      <c r="L72" s="13"/>
      <c r="M72" s="13"/>
      <c r="N72" s="13"/>
      <c r="O72" s="8"/>
      <c r="P72" s="15"/>
      <c r="Q72" s="9"/>
      <c r="R72" s="21"/>
      <c r="S72" s="52"/>
    </row>
    <row r="73" spans="1:19" ht="36" customHeight="1" thickBot="1">
      <c r="A73" s="25" t="s">
        <v>63</v>
      </c>
      <c r="B73" s="56">
        <v>25</v>
      </c>
      <c r="C73" s="38" t="s">
        <v>62</v>
      </c>
      <c r="D73" s="35" t="s">
        <v>2</v>
      </c>
      <c r="E73" s="35">
        <v>50</v>
      </c>
      <c r="F73" s="35">
        <v>660</v>
      </c>
      <c r="G73" s="39">
        <f>E73*F73</f>
        <v>33000</v>
      </c>
      <c r="H73" s="40" t="s">
        <v>90</v>
      </c>
      <c r="I73" s="40" t="s">
        <v>92</v>
      </c>
      <c r="J73" s="42" t="s">
        <v>47</v>
      </c>
      <c r="K73" s="44" t="s">
        <v>77</v>
      </c>
      <c r="L73" s="46" t="s">
        <v>18</v>
      </c>
      <c r="M73" s="46" t="s">
        <v>44</v>
      </c>
      <c r="N73" s="48">
        <v>45200</v>
      </c>
      <c r="O73" s="45" t="s">
        <v>25</v>
      </c>
      <c r="P73" s="14" t="s">
        <v>21</v>
      </c>
      <c r="Q73" s="49"/>
      <c r="R73" s="50"/>
      <c r="S73" s="52"/>
    </row>
    <row r="74" spans="1:19" ht="6" customHeight="1" thickBot="1">
      <c r="A74" s="20"/>
      <c r="B74" s="3"/>
      <c r="C74" s="4"/>
      <c r="D74" s="3"/>
      <c r="E74" s="3"/>
      <c r="F74" s="3"/>
      <c r="G74" s="5"/>
      <c r="H74" s="6"/>
      <c r="I74" s="7"/>
      <c r="J74" s="6"/>
      <c r="K74" s="13"/>
      <c r="L74" s="13"/>
      <c r="M74" s="13"/>
      <c r="N74" s="13"/>
      <c r="O74" s="8"/>
      <c r="P74" s="15"/>
      <c r="Q74" s="9"/>
      <c r="R74" s="21"/>
    </row>
    <row r="75" spans="1:19" ht="36" customHeight="1" thickBot="1">
      <c r="A75" s="25" t="s">
        <v>55</v>
      </c>
      <c r="B75" s="56">
        <v>26</v>
      </c>
      <c r="C75" s="36" t="s">
        <v>40</v>
      </c>
      <c r="D75" s="35" t="s">
        <v>2</v>
      </c>
      <c r="E75" s="35">
        <v>40</v>
      </c>
      <c r="F75" s="35">
        <v>650</v>
      </c>
      <c r="G75" s="39">
        <f>E75*F75</f>
        <v>26000</v>
      </c>
      <c r="H75" s="40" t="s">
        <v>95</v>
      </c>
      <c r="I75" s="40" t="s">
        <v>94</v>
      </c>
      <c r="J75" s="43" t="s">
        <v>48</v>
      </c>
      <c r="K75" s="44" t="s">
        <v>96</v>
      </c>
      <c r="L75" s="45" t="s">
        <v>18</v>
      </c>
      <c r="M75" s="45" t="s">
        <v>44</v>
      </c>
      <c r="N75" s="48">
        <v>45229</v>
      </c>
      <c r="O75" s="45" t="s">
        <v>25</v>
      </c>
      <c r="P75" s="14" t="s">
        <v>21</v>
      </c>
      <c r="Q75" s="49"/>
      <c r="R75" s="51"/>
    </row>
    <row r="76" spans="1:19" ht="6" customHeight="1" thickBot="1">
      <c r="A76" s="20"/>
      <c r="B76" s="3"/>
      <c r="C76" s="4"/>
      <c r="D76" s="3"/>
      <c r="E76" s="3"/>
      <c r="F76" s="3"/>
      <c r="G76" s="5"/>
      <c r="H76" s="6"/>
      <c r="I76" s="7"/>
      <c r="J76" s="6"/>
      <c r="K76" s="13"/>
      <c r="L76" s="13"/>
      <c r="M76" s="13"/>
      <c r="N76" s="13"/>
      <c r="O76" s="8"/>
      <c r="P76" s="15"/>
      <c r="Q76" s="9"/>
      <c r="R76" s="21"/>
    </row>
    <row r="77" spans="1:19" ht="36" customHeight="1" thickBot="1">
      <c r="A77" s="25" t="s">
        <v>73</v>
      </c>
      <c r="B77" s="56">
        <v>27</v>
      </c>
      <c r="C77" s="36" t="s">
        <v>71</v>
      </c>
      <c r="D77" s="35" t="s">
        <v>2</v>
      </c>
      <c r="E77" s="35">
        <v>38</v>
      </c>
      <c r="F77" s="35">
        <v>640</v>
      </c>
      <c r="G77" s="39">
        <f>E77*F77</f>
        <v>24320</v>
      </c>
      <c r="H77" s="40" t="s">
        <v>75</v>
      </c>
      <c r="I77" s="40" t="s">
        <v>83</v>
      </c>
      <c r="J77" s="42" t="s">
        <v>47</v>
      </c>
      <c r="K77" s="44" t="s">
        <v>79</v>
      </c>
      <c r="L77" s="46" t="s">
        <v>18</v>
      </c>
      <c r="M77" s="46" t="s">
        <v>44</v>
      </c>
      <c r="N77" s="48">
        <v>45187</v>
      </c>
      <c r="O77" s="45" t="s">
        <v>25</v>
      </c>
      <c r="P77" s="14" t="s">
        <v>21</v>
      </c>
      <c r="Q77" s="49"/>
      <c r="R77" s="50"/>
    </row>
    <row r="78" spans="1:19" ht="6" customHeight="1" thickBot="1">
      <c r="A78" s="20"/>
      <c r="B78" s="3"/>
      <c r="C78" s="4"/>
      <c r="D78" s="3"/>
      <c r="E78" s="3"/>
      <c r="F78" s="3"/>
      <c r="G78" s="5"/>
      <c r="H78" s="6"/>
      <c r="I78" s="7"/>
      <c r="J78" s="6"/>
      <c r="K78" s="13"/>
      <c r="L78" s="13"/>
      <c r="M78" s="13"/>
      <c r="N78" s="13"/>
      <c r="O78" s="8"/>
      <c r="P78" s="15"/>
      <c r="Q78" s="9"/>
      <c r="R78" s="21"/>
    </row>
    <row r="79" spans="1:19" ht="36" customHeight="1" thickBot="1">
      <c r="A79" s="25" t="s">
        <v>67</v>
      </c>
      <c r="B79" s="56">
        <v>28</v>
      </c>
      <c r="C79" s="36" t="s">
        <v>155</v>
      </c>
      <c r="D79" s="35" t="s">
        <v>2</v>
      </c>
      <c r="E79" s="35">
        <v>30</v>
      </c>
      <c r="F79" s="35">
        <v>725</v>
      </c>
      <c r="G79" s="39">
        <f>E79*F79</f>
        <v>21750</v>
      </c>
      <c r="H79" s="40" t="s">
        <v>162</v>
      </c>
      <c r="I79" s="40" t="s">
        <v>53</v>
      </c>
      <c r="J79" s="42" t="s">
        <v>6</v>
      </c>
      <c r="K79" s="44" t="s">
        <v>165</v>
      </c>
      <c r="L79" s="45" t="s">
        <v>18</v>
      </c>
      <c r="M79" s="46" t="s">
        <v>44</v>
      </c>
      <c r="N79" s="48">
        <v>45167</v>
      </c>
      <c r="O79" s="45" t="s">
        <v>25</v>
      </c>
      <c r="P79" s="14" t="s">
        <v>41</v>
      </c>
      <c r="Q79" s="49"/>
      <c r="R79" s="50"/>
    </row>
    <row r="80" spans="1:19" ht="6" customHeight="1" thickBot="1">
      <c r="A80" s="20"/>
      <c r="B80" s="3"/>
      <c r="C80" s="4"/>
      <c r="D80" s="3"/>
      <c r="E80" s="3"/>
      <c r="F80" s="3"/>
      <c r="G80" s="5"/>
      <c r="H80" s="6"/>
      <c r="I80" s="7"/>
      <c r="J80" s="6"/>
      <c r="K80" s="13"/>
      <c r="L80" s="13"/>
      <c r="M80" s="13"/>
      <c r="N80" s="13"/>
      <c r="O80" s="8"/>
      <c r="P80" s="15"/>
      <c r="Q80" s="9"/>
      <c r="R80" s="21"/>
    </row>
    <row r="81" spans="1:18" ht="36" customHeight="1" thickBot="1">
      <c r="A81" s="25" t="s">
        <v>150</v>
      </c>
      <c r="B81" s="56">
        <v>29</v>
      </c>
      <c r="C81" s="36" t="s">
        <v>136</v>
      </c>
      <c r="D81" s="35" t="s">
        <v>2</v>
      </c>
      <c r="E81" s="35">
        <v>22</v>
      </c>
      <c r="F81" s="35">
        <v>700</v>
      </c>
      <c r="G81" s="39">
        <f>E81*F81</f>
        <v>15400</v>
      </c>
      <c r="H81" s="40" t="s">
        <v>140</v>
      </c>
      <c r="I81" s="40" t="s">
        <v>142</v>
      </c>
      <c r="J81" s="42" t="s">
        <v>6</v>
      </c>
      <c r="K81" s="44" t="s">
        <v>145</v>
      </c>
      <c r="L81" s="45" t="s">
        <v>18</v>
      </c>
      <c r="M81" s="45" t="s">
        <v>44</v>
      </c>
      <c r="N81" s="48">
        <v>45176</v>
      </c>
      <c r="O81" s="45" t="s">
        <v>25</v>
      </c>
      <c r="P81" s="14" t="s">
        <v>21</v>
      </c>
      <c r="Q81" s="49"/>
      <c r="R81" s="50"/>
    </row>
    <row r="82" spans="1:18" ht="6" customHeight="1" thickBot="1">
      <c r="A82" s="20"/>
      <c r="B82" s="3"/>
      <c r="C82" s="4"/>
      <c r="D82" s="3"/>
      <c r="E82" s="3"/>
      <c r="F82" s="3"/>
      <c r="G82" s="5"/>
      <c r="H82" s="6"/>
      <c r="I82" s="7"/>
      <c r="J82" s="6"/>
      <c r="K82" s="13"/>
      <c r="L82" s="13"/>
      <c r="M82" s="13"/>
      <c r="N82" s="13"/>
      <c r="O82" s="8"/>
      <c r="P82" s="15"/>
      <c r="Q82" s="9"/>
      <c r="R82" s="21"/>
    </row>
    <row r="83" spans="1:18" ht="27" customHeight="1" thickBot="1">
      <c r="A83" s="25"/>
      <c r="B83" s="35"/>
      <c r="C83" s="38"/>
      <c r="D83" s="35"/>
      <c r="E83" s="35"/>
      <c r="F83" s="35"/>
      <c r="G83" s="39"/>
      <c r="H83" s="40"/>
      <c r="I83" s="40"/>
      <c r="J83" s="42"/>
      <c r="K83" s="44"/>
      <c r="L83" s="46"/>
      <c r="M83" s="46"/>
      <c r="N83" s="48"/>
      <c r="O83" s="45"/>
      <c r="P83" s="14"/>
      <c r="Q83" s="49"/>
      <c r="R83" s="50"/>
    </row>
    <row r="84" spans="1:18" ht="6" customHeight="1" thickBot="1">
      <c r="A84" s="20"/>
      <c r="B84" s="3"/>
      <c r="C84" s="4"/>
      <c r="D84" s="3"/>
      <c r="E84" s="3"/>
      <c r="F84" s="3"/>
      <c r="G84" s="5"/>
      <c r="H84" s="6"/>
      <c r="I84" s="7"/>
      <c r="J84" s="6"/>
      <c r="K84" s="13"/>
      <c r="L84" s="13"/>
      <c r="M84" s="13"/>
      <c r="N84" s="13"/>
      <c r="O84" s="8"/>
      <c r="P84" s="15"/>
      <c r="Q84" s="9"/>
      <c r="R84" s="21"/>
    </row>
    <row r="85" spans="1:18" ht="27" customHeight="1" thickBot="1">
      <c r="A85" s="55" t="s">
        <v>152</v>
      </c>
      <c r="B85" s="110" t="s">
        <v>167</v>
      </c>
      <c r="C85" s="111"/>
      <c r="D85" s="112"/>
      <c r="E85" s="57">
        <f>SUM(E7:E27)+SUM(E35:E47)+E50</f>
        <v>1244</v>
      </c>
      <c r="F85" s="58">
        <f>G85/E85</f>
        <v>760.21704180064307</v>
      </c>
      <c r="G85" s="59">
        <f>SUM(G7:G27)+SUM(G35:G47)+G50</f>
        <v>945710</v>
      </c>
      <c r="H85" s="40"/>
      <c r="I85" s="40"/>
      <c r="J85" s="42"/>
      <c r="K85" s="44"/>
      <c r="L85" s="46"/>
      <c r="M85" s="46"/>
      <c r="N85" s="48"/>
      <c r="O85" s="45"/>
      <c r="P85" s="14"/>
      <c r="Q85" s="49"/>
      <c r="R85" s="50"/>
    </row>
    <row r="86" spans="1:18" ht="6" customHeight="1" thickBot="1">
      <c r="A86" s="20"/>
      <c r="B86" s="3"/>
      <c r="C86" s="4"/>
      <c r="D86" s="3"/>
      <c r="E86" s="3"/>
      <c r="F86" s="3"/>
      <c r="G86" s="5"/>
      <c r="H86" s="6"/>
      <c r="I86" s="7"/>
      <c r="J86" s="6"/>
      <c r="K86" s="13"/>
      <c r="L86" s="13"/>
      <c r="M86" s="13"/>
      <c r="N86" s="13"/>
      <c r="O86" s="8"/>
      <c r="P86" s="15"/>
      <c r="Q86" s="9"/>
      <c r="R86" s="21"/>
    </row>
    <row r="87" spans="1:18" ht="27" customHeight="1" thickBot="1">
      <c r="A87" s="55" t="s">
        <v>151</v>
      </c>
      <c r="B87" s="110" t="s">
        <v>154</v>
      </c>
      <c r="C87" s="111"/>
      <c r="D87" s="112"/>
      <c r="E87" s="57">
        <f>E48+SUM(E51:E59)+SUM(E67:E81)</f>
        <v>809</v>
      </c>
      <c r="F87" s="58">
        <f>G87/E87</f>
        <v>681.22991347342395</v>
      </c>
      <c r="G87" s="59">
        <f>G48+SUM(G51:G59)+SUM(G67:G81)</f>
        <v>551115</v>
      </c>
      <c r="H87" s="40"/>
      <c r="I87" s="40"/>
      <c r="J87" s="42"/>
      <c r="K87" s="44"/>
      <c r="L87" s="46"/>
      <c r="M87" s="46"/>
      <c r="N87" s="48"/>
      <c r="O87" s="45"/>
      <c r="P87" s="14"/>
      <c r="Q87" s="49"/>
      <c r="R87" s="50"/>
    </row>
    <row r="88" spans="1:18" ht="6" customHeight="1" thickBot="1">
      <c r="A88" s="20"/>
      <c r="B88" s="3"/>
      <c r="C88" s="4"/>
      <c r="D88" s="3"/>
      <c r="E88" s="3"/>
      <c r="F88" s="3"/>
      <c r="G88" s="5"/>
      <c r="H88" s="6"/>
      <c r="I88" s="7"/>
      <c r="J88" s="6"/>
      <c r="K88" s="13"/>
      <c r="L88" s="13"/>
      <c r="M88" s="13"/>
      <c r="N88" s="13"/>
      <c r="O88" s="8"/>
      <c r="P88" s="15"/>
      <c r="Q88" s="9"/>
      <c r="R88" s="21"/>
    </row>
    <row r="89" spans="1:18" ht="27" customHeight="1" thickBot="1">
      <c r="A89" s="55" t="s">
        <v>153</v>
      </c>
      <c r="B89" s="110" t="s">
        <v>168</v>
      </c>
      <c r="C89" s="111"/>
      <c r="D89" s="112"/>
      <c r="E89" s="57">
        <f>E85+E87</f>
        <v>2053</v>
      </c>
      <c r="F89" s="58">
        <f>G89/E89</f>
        <v>729.09157330735513</v>
      </c>
      <c r="G89" s="59">
        <f>G85+G87</f>
        <v>1496825</v>
      </c>
      <c r="H89" s="40"/>
      <c r="I89" s="40"/>
      <c r="J89" s="42"/>
      <c r="K89" s="44"/>
      <c r="L89" s="46"/>
      <c r="M89" s="46"/>
      <c r="N89" s="48"/>
      <c r="O89" s="45"/>
      <c r="P89" s="14"/>
      <c r="Q89" s="49"/>
      <c r="R89" s="50"/>
    </row>
    <row r="90" spans="1:18" ht="6" customHeight="1" thickBot="1">
      <c r="A90" s="20"/>
      <c r="B90" s="3"/>
      <c r="C90" s="4"/>
      <c r="D90" s="3"/>
      <c r="E90" s="3"/>
      <c r="F90" s="3"/>
      <c r="G90" s="5"/>
      <c r="H90" s="6"/>
      <c r="I90" s="7"/>
      <c r="J90" s="6"/>
      <c r="K90" s="13"/>
      <c r="L90" s="13"/>
      <c r="M90" s="13"/>
      <c r="N90" s="13"/>
      <c r="O90" s="8"/>
      <c r="P90" s="15"/>
      <c r="Q90" s="9"/>
      <c r="R90" s="30"/>
    </row>
  </sheetData>
  <mergeCells count="40">
    <mergeCell ref="A64:R64"/>
    <mergeCell ref="B85:D85"/>
    <mergeCell ref="B87:D87"/>
    <mergeCell ref="B89:D89"/>
    <mergeCell ref="A61:P61"/>
    <mergeCell ref="Q61:R61"/>
    <mergeCell ref="A62:P62"/>
    <mergeCell ref="Q62:R62"/>
    <mergeCell ref="A63:P63"/>
    <mergeCell ref="Q63:R63"/>
    <mergeCell ref="O50:O51"/>
    <mergeCell ref="P50:P51"/>
    <mergeCell ref="R50:R51"/>
    <mergeCell ref="H47:H48"/>
    <mergeCell ref="J47:J48"/>
    <mergeCell ref="K47:K48"/>
    <mergeCell ref="N47:N48"/>
    <mergeCell ref="O47:O48"/>
    <mergeCell ref="P47:P48"/>
    <mergeCell ref="B50:B51"/>
    <mergeCell ref="H50:H51"/>
    <mergeCell ref="J50:J51"/>
    <mergeCell ref="K50:K51"/>
    <mergeCell ref="N50:N51"/>
    <mergeCell ref="A32:R32"/>
    <mergeCell ref="B47:B48"/>
    <mergeCell ref="A4:R4"/>
    <mergeCell ref="A1:P1"/>
    <mergeCell ref="Q1:R1"/>
    <mergeCell ref="A2:P2"/>
    <mergeCell ref="Q2:R2"/>
    <mergeCell ref="A3:P3"/>
    <mergeCell ref="Q3:R3"/>
    <mergeCell ref="A29:P29"/>
    <mergeCell ref="Q29:R29"/>
    <mergeCell ref="A30:P30"/>
    <mergeCell ref="Q30:R30"/>
    <mergeCell ref="A31:P31"/>
    <mergeCell ref="Q31:R31"/>
    <mergeCell ref="R47:R48"/>
  </mergeCells>
  <printOptions horizontalCentered="1" verticalCentered="1"/>
  <pageMargins left="0.17" right="0.17" top="0.4" bottom="0.4" header="0" footer="0"/>
  <pageSetup orientation="landscape" r:id="rId1"/>
  <ignoredErrors>
    <ignoredError sqref="E87 E85" formulaRange="1"/>
    <ignoredError sqref="F85 F87 F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Sorted</vt:lpstr>
      <vt:lpstr>Sorted!Print_Area</vt:lpstr>
    </vt:vector>
  </TitlesOfParts>
  <Company>Auburn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pcname</dc:creator>
  <cp:lastModifiedBy>William Moseley</cp:lastModifiedBy>
  <cp:lastPrinted>2024-08-08T18:15:58Z</cp:lastPrinted>
  <dcterms:created xsi:type="dcterms:W3CDTF">1999-04-02T17:21:29Z</dcterms:created>
  <dcterms:modified xsi:type="dcterms:W3CDTF">2024-08-08T18:38:48Z</dcterms:modified>
</cp:coreProperties>
</file>