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lliam\Dropbox\SAFE\"/>
    </mc:Choice>
  </mc:AlternateContent>
  <bookViews>
    <workbookView xWindow="0" yWindow="0" windowWidth="28800" windowHeight="11835"/>
  </bookViews>
  <sheets>
    <sheet name="SAFE 2020" sheetId="1" r:id="rId1"/>
  </sheets>
  <calcPr calcId="162913"/>
</workbook>
</file>

<file path=xl/calcChain.xml><?xml version="1.0" encoding="utf-8"?>
<calcChain xmlns="http://schemas.openxmlformats.org/spreadsheetml/2006/main">
  <c r="G136" i="1" l="1"/>
  <c r="E136" i="1"/>
  <c r="G134" i="1"/>
  <c r="E134" i="1"/>
  <c r="G104" i="1"/>
  <c r="G78" i="1"/>
  <c r="G92" i="1"/>
  <c r="G51" i="1"/>
  <c r="G55" i="1"/>
  <c r="G47" i="1"/>
  <c r="G53" i="1"/>
  <c r="G45" i="1"/>
  <c r="G49" i="1"/>
  <c r="G67" i="1"/>
  <c r="G65" i="1"/>
  <c r="G63" i="1"/>
  <c r="G128" i="1" l="1"/>
  <c r="G122" i="1"/>
  <c r="G112" i="1"/>
  <c r="G110" i="1"/>
  <c r="G108" i="1"/>
  <c r="G102" i="1"/>
  <c r="G100" i="1"/>
  <c r="G98" i="1"/>
  <c r="G94" i="1"/>
  <c r="G96" i="1"/>
  <c r="G84" i="1"/>
  <c r="G82" i="1"/>
  <c r="G80" i="1"/>
  <c r="G76" i="1"/>
  <c r="G39" i="1"/>
  <c r="G37" i="1"/>
  <c r="G35" i="1"/>
  <c r="G23" i="1"/>
  <c r="G21" i="1"/>
  <c r="G19" i="1"/>
  <c r="G17" i="1"/>
  <c r="G15" i="1"/>
  <c r="G11" i="1"/>
  <c r="E138" i="1" l="1"/>
  <c r="G120" i="1"/>
  <c r="G124" i="1"/>
  <c r="G126" i="1"/>
  <c r="G106" i="1"/>
  <c r="G43" i="1"/>
  <c r="G27" i="1" l="1"/>
  <c r="G25" i="1"/>
  <c r="G13" i="1"/>
  <c r="Q72" i="1" l="1"/>
  <c r="G72" i="1"/>
  <c r="G71" i="1"/>
  <c r="G41" i="1"/>
  <c r="F136" i="1" l="1"/>
  <c r="G7" i="1"/>
  <c r="G9" i="1" l="1"/>
  <c r="G138" i="1" l="1"/>
  <c r="F138" i="1" s="1"/>
  <c r="F134" i="1"/>
</calcChain>
</file>

<file path=xl/sharedStrings.xml><?xml version="1.0" encoding="utf-8"?>
<sst xmlns="http://schemas.openxmlformats.org/spreadsheetml/2006/main" count="660" uniqueCount="242">
  <si>
    <t>S</t>
  </si>
  <si>
    <t>Sex</t>
  </si>
  <si>
    <t>H</t>
  </si>
  <si>
    <t>Buyer</t>
  </si>
  <si>
    <t>Breeds</t>
  </si>
  <si>
    <t>Knife</t>
  </si>
  <si>
    <t>AN-SM</t>
  </si>
  <si>
    <t>Ralgro</t>
  </si>
  <si>
    <r>
      <t xml:space="preserve">Color          </t>
    </r>
    <r>
      <rPr>
        <sz val="7"/>
        <rFont val="Small Fonts"/>
        <family val="2"/>
      </rPr>
      <t>Bl-Rd-ChX</t>
    </r>
  </si>
  <si>
    <t>Group #</t>
  </si>
  <si>
    <t>Ear Imp.</t>
  </si>
  <si>
    <t>Castr-ation</t>
  </si>
  <si>
    <t>Southeast Alabama Feeder Cattle Marketing Association  (S.A.F.E)</t>
  </si>
  <si>
    <t>Last Updated:</t>
  </si>
  <si>
    <t>16-1A</t>
  </si>
  <si>
    <t>16-1B</t>
  </si>
  <si>
    <t>17-1A</t>
  </si>
  <si>
    <t>45-1A</t>
  </si>
  <si>
    <t>29-1A</t>
  </si>
  <si>
    <t>N/A</t>
  </si>
  <si>
    <t>16-1C</t>
  </si>
  <si>
    <t>17-2A</t>
  </si>
  <si>
    <t>1 - Way  ▲ only</t>
  </si>
  <si>
    <t>17-1B</t>
  </si>
  <si>
    <t>16-2A</t>
  </si>
  <si>
    <t>45-2A</t>
  </si>
  <si>
    <t>Wean Date</t>
  </si>
  <si>
    <t>First Calf</t>
  </si>
  <si>
    <t>No</t>
  </si>
  <si>
    <t>Bar "K" Ranch (17)</t>
  </si>
  <si>
    <t>Delivery Date</t>
  </si>
  <si>
    <t>Total     Wt.</t>
  </si>
  <si>
    <t>Del.   Wt.</t>
  </si>
  <si>
    <t>No.     Head</t>
  </si>
  <si>
    <t>Lot    #</t>
  </si>
  <si>
    <t>PRODUCER (SAFE #)</t>
  </si>
  <si>
    <t>24-1A</t>
  </si>
  <si>
    <r>
      <rPr>
        <sz val="9"/>
        <rFont val="Arial"/>
        <family val="2"/>
      </rPr>
      <t xml:space="preserve">Corcoran Farms (16)                   </t>
    </r>
    <r>
      <rPr>
        <b/>
        <sz val="9"/>
        <rFont val="Arial Narrow"/>
        <family val="2"/>
      </rPr>
      <t>(2 Loads)</t>
    </r>
  </si>
  <si>
    <t>STEER TOTALS</t>
  </si>
  <si>
    <t>HEIFER TOTALS</t>
  </si>
  <si>
    <t>Price   Slide</t>
  </si>
  <si>
    <r>
      <t xml:space="preserve">Price </t>
    </r>
    <r>
      <rPr>
        <sz val="8"/>
        <rFont val="Tahoma"/>
        <family val="2"/>
      </rPr>
      <t>$/cwt</t>
    </r>
  </si>
  <si>
    <r>
      <t xml:space="preserve">Bar "K" Ranch (17)                        </t>
    </r>
    <r>
      <rPr>
        <b/>
        <sz val="9"/>
        <rFont val="Arial Narrow"/>
        <family val="2"/>
      </rPr>
      <t>(1 Load)</t>
    </r>
  </si>
  <si>
    <r>
      <t xml:space="preserve">Corcoran Farms (16)                    </t>
    </r>
    <r>
      <rPr>
        <b/>
        <sz val="9"/>
        <rFont val="Arial Narrow"/>
        <family val="2"/>
      </rPr>
      <t>(1 Load)</t>
    </r>
  </si>
  <si>
    <r>
      <rPr>
        <sz val="9"/>
        <rFont val="Arial"/>
        <family val="2"/>
      </rPr>
      <t xml:space="preserve">Hill Cattle (49)                                   </t>
    </r>
    <r>
      <rPr>
        <b/>
        <sz val="9"/>
        <rFont val="Arial Narrow"/>
        <family val="2"/>
      </rPr>
      <t>(1 Load)</t>
    </r>
  </si>
  <si>
    <t>49-1A</t>
  </si>
  <si>
    <t>14-1A</t>
  </si>
  <si>
    <t>14-2A</t>
  </si>
  <si>
    <t>24-2A</t>
  </si>
  <si>
    <t>2 - Way ▲▼</t>
  </si>
  <si>
    <t>SALE TOTALS</t>
  </si>
  <si>
    <t>49-1B</t>
  </si>
  <si>
    <r>
      <t>2 - Way</t>
    </r>
    <r>
      <rPr>
        <b/>
        <sz val="8"/>
        <rFont val="Calibri"/>
        <family val="2"/>
      </rPr>
      <t xml:space="preserve"> →</t>
    </r>
  </si>
  <si>
    <r>
      <t xml:space="preserve">1 - Way </t>
    </r>
    <r>
      <rPr>
        <b/>
        <sz val="8"/>
        <rFont val="Calibri"/>
        <family val="2"/>
      </rPr>
      <t>→</t>
    </r>
  </si>
  <si>
    <t>Price       Slides</t>
  </si>
  <si>
    <t>Syn-C</t>
  </si>
  <si>
    <r>
      <t xml:space="preserve">GambleTown Farms (29)                    </t>
    </r>
    <r>
      <rPr>
        <b/>
        <sz val="9"/>
        <rFont val="Arial Narrow"/>
        <family val="2"/>
      </rPr>
      <t>(1 Load)</t>
    </r>
  </si>
  <si>
    <r>
      <t xml:space="preserve">Bozeman Farms (14)                  </t>
    </r>
    <r>
      <rPr>
        <b/>
        <sz val="9"/>
        <rFont val="Arial Narrow"/>
        <family val="2"/>
      </rPr>
      <t>(1 Load)</t>
    </r>
  </si>
  <si>
    <t>37-2A</t>
  </si>
  <si>
    <t>16-2B</t>
  </si>
  <si>
    <t>GambleTown Farms (29)</t>
  </si>
  <si>
    <t>29-2A</t>
  </si>
  <si>
    <r>
      <rPr>
        <sz val="9"/>
        <rFont val="Arial"/>
        <family val="2"/>
      </rPr>
      <t xml:space="preserve">Williams Angus Farm (25)                        </t>
    </r>
    <r>
      <rPr>
        <b/>
        <sz val="9"/>
        <rFont val="Arial Narrow"/>
        <family val="2"/>
      </rPr>
      <t>(1 Load)</t>
    </r>
  </si>
  <si>
    <t>25-1A</t>
  </si>
  <si>
    <t>Dietrich Farms (37)</t>
  </si>
  <si>
    <t>None</t>
  </si>
  <si>
    <r>
      <t xml:space="preserve">Bozeman Farms (14)                    </t>
    </r>
    <r>
      <rPr>
        <b/>
        <sz val="9"/>
        <rFont val="Arial Narrow"/>
        <family val="2"/>
      </rPr>
      <t>(1 Load)</t>
    </r>
  </si>
  <si>
    <t>AN-ANX</t>
  </si>
  <si>
    <r>
      <t xml:space="preserve">Diamond "J" Farms (59)                    </t>
    </r>
    <r>
      <rPr>
        <b/>
        <sz val="9"/>
        <rFont val="Arial Narrow"/>
        <family val="2"/>
      </rPr>
      <t>(1 Split Sex Load)</t>
    </r>
  </si>
  <si>
    <t>59-1A</t>
  </si>
  <si>
    <t>59-2A</t>
  </si>
  <si>
    <t>35-00-00</t>
  </si>
  <si>
    <t>Weight Shrink = 3% on Ground</t>
  </si>
  <si>
    <t>Weight Shrink = 2% on Truck</t>
  </si>
  <si>
    <t>Other</t>
  </si>
  <si>
    <t>49-2A</t>
  </si>
  <si>
    <t>20-2A           22-2A</t>
  </si>
  <si>
    <t>20-2B           22-2B</t>
  </si>
  <si>
    <r>
      <t xml:space="preserve">Meadows Creek Farm (20)                  McDaniel Farms (22)     </t>
    </r>
    <r>
      <rPr>
        <b/>
        <sz val="9"/>
        <rFont val="Arial Narrow"/>
        <family val="2"/>
      </rPr>
      <t>(1 Load)</t>
    </r>
  </si>
  <si>
    <t>AN-SM-CH</t>
  </si>
  <si>
    <t>S 07 - S 11</t>
  </si>
  <si>
    <t>S 14 - S 18</t>
  </si>
  <si>
    <t>15-1A</t>
  </si>
  <si>
    <t>Banded</t>
  </si>
  <si>
    <t>AN-SM-BM</t>
  </si>
  <si>
    <t>18-1A</t>
  </si>
  <si>
    <r>
      <rPr>
        <sz val="9"/>
        <rFont val="Arial"/>
        <family val="2"/>
      </rPr>
      <t xml:space="preserve">Bar "L" Ranch (45)                           </t>
    </r>
    <r>
      <rPr>
        <b/>
        <sz val="9"/>
        <rFont val="Arial Narrow"/>
        <family val="2"/>
      </rPr>
      <t>(3 Loads)</t>
    </r>
  </si>
  <si>
    <t>20-1A           22-1A</t>
  </si>
  <si>
    <t>CH-AN-SM</t>
  </si>
  <si>
    <t>Williams Angus Farm (25)</t>
  </si>
  <si>
    <t>25-1B</t>
  </si>
  <si>
    <t>68-1A</t>
  </si>
  <si>
    <t>37-1A</t>
  </si>
  <si>
    <t>20-1B           22-1B</t>
  </si>
  <si>
    <r>
      <rPr>
        <sz val="9"/>
        <rFont val="Arial"/>
        <family val="2"/>
      </rPr>
      <t xml:space="preserve">Corcoran Farms (16)                   </t>
    </r>
    <r>
      <rPr>
        <b/>
        <sz val="9"/>
        <rFont val="Arial Narrow"/>
        <family val="2"/>
      </rPr>
      <t>(1 Load)</t>
    </r>
  </si>
  <si>
    <t>25-2A</t>
  </si>
  <si>
    <t>68-2A</t>
  </si>
  <si>
    <t>57-00-00</t>
  </si>
  <si>
    <t>70-00-00</t>
  </si>
  <si>
    <r>
      <rPr>
        <sz val="9"/>
        <rFont val="Arial"/>
        <family val="2"/>
      </rPr>
      <t xml:space="preserve">The Cherokee Ranch N FL (24)                                   </t>
    </r>
    <r>
      <rPr>
        <b/>
        <sz val="9"/>
        <rFont val="Arial Narrow"/>
        <family val="2"/>
      </rPr>
      <t>(1 Load)</t>
    </r>
  </si>
  <si>
    <t>The Cherokee Ranch N FL (24)</t>
  </si>
  <si>
    <t>13-00-00</t>
  </si>
  <si>
    <t>S 07 - S 10</t>
  </si>
  <si>
    <t>07/12/21                                        -                                        57 Days</t>
  </si>
  <si>
    <t>S 20 - S 25</t>
  </si>
  <si>
    <t>58-00-00</t>
  </si>
  <si>
    <t>06/15/21                                        -                                        97 Days</t>
  </si>
  <si>
    <t>S 13 - S 17</t>
  </si>
  <si>
    <t>60-00-00</t>
  </si>
  <si>
    <t>06/03/21                                        -                                        102 Days</t>
  </si>
  <si>
    <t>Comp. E-C</t>
  </si>
  <si>
    <r>
      <rPr>
        <sz val="9"/>
        <rFont val="Arial"/>
        <family val="2"/>
      </rPr>
      <t xml:space="preserve">Joe C. Woods Farm (41)                                   </t>
    </r>
    <r>
      <rPr>
        <b/>
        <sz val="9"/>
        <rFont val="Arial Narrow"/>
        <family val="2"/>
      </rPr>
      <t>(1 Load)</t>
    </r>
  </si>
  <si>
    <t>41-1A</t>
  </si>
  <si>
    <t>S 06 - S 11</t>
  </si>
  <si>
    <t>55-00-10</t>
  </si>
  <si>
    <t>AN-CH-HR</t>
  </si>
  <si>
    <t>07/04/21                                        -                                        64 Days</t>
  </si>
  <si>
    <t>07/12/21                                        -                                        63 Days</t>
  </si>
  <si>
    <r>
      <t xml:space="preserve">Calumet Cattle Co. (18)                    </t>
    </r>
    <r>
      <rPr>
        <b/>
        <sz val="9"/>
        <rFont val="Arial Narrow"/>
        <family val="2"/>
      </rPr>
      <t>(1 Load)</t>
    </r>
  </si>
  <si>
    <t>44-01-19</t>
  </si>
  <si>
    <t>07/09/21                                        -                                        66 Days</t>
  </si>
  <si>
    <t>28-00-38</t>
  </si>
  <si>
    <t>07/16/21                                        -                                        66 Days</t>
  </si>
  <si>
    <t>51-06-05</t>
  </si>
  <si>
    <t>07/06/21                                        -                                        76 Days</t>
  </si>
  <si>
    <t>O 18 - O 22</t>
  </si>
  <si>
    <t>59-03-03</t>
  </si>
  <si>
    <t>07/10/21                                        -                                        100 Days</t>
  </si>
  <si>
    <t>63-02-02</t>
  </si>
  <si>
    <t>06/15/21                                        -                                        84 Days</t>
  </si>
  <si>
    <t>69-00-00</t>
  </si>
  <si>
    <t>08/04/21                                        -                                        75 Days</t>
  </si>
  <si>
    <t>S 01 - S 13</t>
  </si>
  <si>
    <t>208-00-02</t>
  </si>
  <si>
    <t>06/20/21                                        -                                        73 Days</t>
  </si>
  <si>
    <r>
      <rPr>
        <sz val="9"/>
        <rFont val="Arial"/>
        <family val="2"/>
      </rPr>
      <t xml:space="preserve">Currid Family Farms (70)                                   </t>
    </r>
    <r>
      <rPr>
        <b/>
        <sz val="9"/>
        <rFont val="Arial Narrow"/>
        <family val="2"/>
      </rPr>
      <t>(1 Load)</t>
    </r>
  </si>
  <si>
    <t>S 20 - S 24</t>
  </si>
  <si>
    <t>66-04-00</t>
  </si>
  <si>
    <t>AN-SM-HR</t>
  </si>
  <si>
    <t>06/30/21                                        -                                        82 Days</t>
  </si>
  <si>
    <r>
      <rPr>
        <sz val="9"/>
        <rFont val="Arial"/>
        <family val="2"/>
      </rPr>
      <t xml:space="preserve">Bear Creek Farm (34)                                   </t>
    </r>
    <r>
      <rPr>
        <b/>
        <sz val="9"/>
        <rFont val="Arial Narrow"/>
        <family val="2"/>
      </rPr>
      <t>(1 Load)</t>
    </r>
  </si>
  <si>
    <t>34-1A</t>
  </si>
  <si>
    <t>70-1A</t>
  </si>
  <si>
    <t>71-00-00</t>
  </si>
  <si>
    <t>06/09/21                                        -                                        90 Days</t>
  </si>
  <si>
    <t>O 04 - O 07</t>
  </si>
  <si>
    <t>27-00-56</t>
  </si>
  <si>
    <t>07/16/21                                        -                                        80 Days</t>
  </si>
  <si>
    <t>S 27 - O 01</t>
  </si>
  <si>
    <t>39-00-00</t>
  </si>
  <si>
    <t>06/15/21                                        -                                        104 Days</t>
  </si>
  <si>
    <t>34-00-00</t>
  </si>
  <si>
    <t>06/07/21                                        -                                        105 Days</t>
  </si>
  <si>
    <t>42-00-00</t>
  </si>
  <si>
    <t>Hill Cattle (49)</t>
  </si>
  <si>
    <t>40-00-00</t>
  </si>
  <si>
    <t>AAA Farm - Andreasen (19)</t>
  </si>
  <si>
    <t>19-1A</t>
  </si>
  <si>
    <t>A 16 - A 19</t>
  </si>
  <si>
    <t>16-03-00</t>
  </si>
  <si>
    <t>AN-SM       CH-BN</t>
  </si>
  <si>
    <t>AN-SM        HR-BN</t>
  </si>
  <si>
    <t>06/18/20                                        -                                        473 Days</t>
  </si>
  <si>
    <t>KNS Farms - Stoutamire (15)</t>
  </si>
  <si>
    <t>O 04 - O 08</t>
  </si>
  <si>
    <t>25-00-00</t>
  </si>
  <si>
    <t>AN-HR</t>
  </si>
  <si>
    <t>07/22/21                                        -                                        74 Days</t>
  </si>
  <si>
    <t>Triple A Farms - Adkison (23)</t>
  </si>
  <si>
    <t>23-1A</t>
  </si>
  <si>
    <t>26-1A</t>
  </si>
  <si>
    <t>A 16 - A 20</t>
  </si>
  <si>
    <t>10-01-18</t>
  </si>
  <si>
    <t>CH-ANX</t>
  </si>
  <si>
    <t>06/02/21                                        -                                        75 Days</t>
  </si>
  <si>
    <t>S 01 - S 10</t>
  </si>
  <si>
    <t>15-00-00</t>
  </si>
  <si>
    <t>AN-SM-BN</t>
  </si>
  <si>
    <t>05/10/21                                        -                                        114 Days</t>
  </si>
  <si>
    <t>Little Spur Ranch - Savell (26)</t>
  </si>
  <si>
    <t>30-00-00</t>
  </si>
  <si>
    <t>41-01-02</t>
  </si>
  <si>
    <t>SM-AN</t>
  </si>
  <si>
    <t>07/23/21                                        -                                        73 Days</t>
  </si>
  <si>
    <t>Page 1 of 5</t>
  </si>
  <si>
    <t>Page 2 of 5</t>
  </si>
  <si>
    <t>Page 3 of 5</t>
  </si>
  <si>
    <t>Page 4 of 5</t>
  </si>
  <si>
    <r>
      <t xml:space="preserve">Williams Angus Farm (25)               </t>
    </r>
    <r>
      <rPr>
        <b/>
        <sz val="9"/>
        <rFont val="Arial Narrow"/>
        <family val="2"/>
      </rPr>
      <t>(1 Load)</t>
    </r>
  </si>
  <si>
    <t>69-04-05</t>
  </si>
  <si>
    <t>AN-SM          CH-BN</t>
  </si>
  <si>
    <t>41-2A</t>
  </si>
  <si>
    <t>07/07/21                                        -                                        61 Days</t>
  </si>
  <si>
    <t>34-2A</t>
  </si>
  <si>
    <t>65-00-00</t>
  </si>
  <si>
    <t>27-00-46</t>
  </si>
  <si>
    <t>07/12/21                                        -                                        70 Days</t>
  </si>
  <si>
    <r>
      <rPr>
        <sz val="9"/>
        <rFont val="Arial"/>
        <family val="2"/>
      </rPr>
      <t xml:space="preserve">Bar "L" Ranch (45)                           </t>
    </r>
    <r>
      <rPr>
        <b/>
        <sz val="9"/>
        <rFont val="Arial Narrow"/>
        <family val="2"/>
      </rPr>
      <t>(1 Load)</t>
    </r>
  </si>
  <si>
    <t>79-00-01</t>
  </si>
  <si>
    <t>27-00-57</t>
  </si>
  <si>
    <t>19-2A</t>
  </si>
  <si>
    <t>27-03-00</t>
  </si>
  <si>
    <t>43-02-00</t>
  </si>
  <si>
    <t>50-00-00</t>
  </si>
  <si>
    <t>Currid Family Farms (70)</t>
  </si>
  <si>
    <t>70-2A</t>
  </si>
  <si>
    <t>42-03-00</t>
  </si>
  <si>
    <t>26-2A</t>
  </si>
  <si>
    <t>Calumet Cattle Co. (18)</t>
  </si>
  <si>
    <t>18-2A</t>
  </si>
  <si>
    <t>12-01-11</t>
  </si>
  <si>
    <t>07/09/21                                        -                                        73 Days</t>
  </si>
  <si>
    <t>Page 5 of 5</t>
  </si>
  <si>
    <t>09-01-00</t>
  </si>
  <si>
    <t>06/16/21                                        -                                        89 Days</t>
  </si>
  <si>
    <t>31-00-00</t>
  </si>
  <si>
    <t>34-00-01</t>
  </si>
  <si>
    <t>06/15/21                                        -                                        90 Days</t>
  </si>
  <si>
    <t>Johnston Farm (39)</t>
  </si>
  <si>
    <t>39-2A</t>
  </si>
  <si>
    <t>27-01-00</t>
  </si>
  <si>
    <t>06/21/21                                        -                                        105 Days</t>
  </si>
  <si>
    <t>39-2B</t>
  </si>
  <si>
    <t>00-11-00</t>
  </si>
  <si>
    <t>AN-BM</t>
  </si>
  <si>
    <t>25 &amp; 1/2 Lots</t>
  </si>
  <si>
    <t>21 &amp; 1/2 Lots</t>
  </si>
  <si>
    <t>47 Total Lots</t>
  </si>
  <si>
    <t>▲slide = $15/cwt (500 wt)     $10/cwt (600 wt)     $8/cwt (700wt &amp; 800wt)</t>
  </si>
  <si>
    <t>▲▼slide = $15/cwt (500 wt)     $10/cwt (600 wt)     $8/cwt (700wt &amp; 800wt)</t>
  </si>
  <si>
    <t>43-05-07</t>
  </si>
  <si>
    <t>114-05-06</t>
  </si>
  <si>
    <t>127-05-15</t>
  </si>
  <si>
    <t>113-08-15</t>
  </si>
  <si>
    <t>65-02-09</t>
  </si>
  <si>
    <t>07/12/21                                        -                                        77 Days</t>
  </si>
  <si>
    <t>July 29 - 8:00 PM</t>
  </si>
  <si>
    <r>
      <t xml:space="preserve">Sale Conference Call: 1-866-528-2256 (Access Code: 4272747#) ● </t>
    </r>
    <r>
      <rPr>
        <b/>
        <sz val="8"/>
        <rFont val="Tahoma"/>
        <family val="2"/>
      </rPr>
      <t>Emergency Sale Contact: Patsie Cannon 1-229-881-2705</t>
    </r>
  </si>
  <si>
    <r>
      <t>August 5, 2021 - 6:00 P.M. (Central) ●</t>
    </r>
    <r>
      <rPr>
        <b/>
        <sz val="10"/>
        <rFont val="Tahoma"/>
        <family val="2"/>
      </rPr>
      <t xml:space="preserve">  Wiregrass REC - 167 State Hwy. 134 E. - Headland, Alabama 36345</t>
    </r>
  </si>
  <si>
    <r>
      <rPr>
        <b/>
        <sz val="12"/>
        <rFont val="Arial Narrow"/>
        <family val="2"/>
      </rPr>
      <t xml:space="preserve">Information: </t>
    </r>
    <r>
      <rPr>
        <b/>
        <sz val="10"/>
        <rFont val="Arial Narrow"/>
        <family val="2"/>
      </rPr>
      <t xml:space="preserve">● </t>
    </r>
    <r>
      <rPr>
        <b/>
        <sz val="8"/>
        <rFont val="Arial Narrow"/>
        <family val="2"/>
      </rPr>
      <t xml:space="preserve">Moseley Brothers Cattle,LLC - 229-308-6355 (Little John) ● 229-308-6358 (Trip) ● 229-308-3452 (Will) ● 229-308-3720 (Joey) </t>
    </r>
    <r>
      <rPr>
        <b/>
        <sz val="12"/>
        <rFont val="Arial Narrow"/>
        <family val="2"/>
      </rPr>
      <t>●</t>
    </r>
    <r>
      <rPr>
        <b/>
        <sz val="8"/>
        <rFont val="Arial Narrow"/>
        <family val="2"/>
      </rPr>
      <t xml:space="preserve"> Regional Extension Agent - 334-726-6814 (Rickey Hudson)</t>
    </r>
  </si>
  <si>
    <t>Sara G Ranch - Kandzer (68)</t>
  </si>
  <si>
    <t>07/11/21                                        -                                        65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</si>
</sst>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mm/dd/yy;@"/>
    <numFmt numFmtId="166" formatCode="#,##0.0"/>
  </numFmts>
  <fonts count="27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7"/>
      <name val="Small Fonts"/>
      <family val="2"/>
    </font>
    <font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name val="Tahoma"/>
      <family val="2"/>
    </font>
    <font>
      <sz val="8"/>
      <name val="Tahoma"/>
      <family val="2"/>
    </font>
    <font>
      <b/>
      <sz val="12"/>
      <name val="Tahoma"/>
      <family val="2"/>
    </font>
    <font>
      <b/>
      <sz val="16"/>
      <name val="Tahoma"/>
      <family val="2"/>
    </font>
    <font>
      <b/>
      <i/>
      <sz val="10"/>
      <name val="Tahoma"/>
      <family val="2"/>
    </font>
    <font>
      <i/>
      <sz val="10"/>
      <name val="Tahoma"/>
      <family val="2"/>
    </font>
    <font>
      <i/>
      <sz val="8"/>
      <name val="Tahoma"/>
      <family val="2"/>
    </font>
    <font>
      <sz val="8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Calibri"/>
      <family val="2"/>
    </font>
    <font>
      <sz val="7"/>
      <name val="Arial"/>
      <family val="2"/>
    </font>
    <font>
      <b/>
      <sz val="8"/>
      <name val="Arial Narrow"/>
      <family val="2"/>
    </font>
    <font>
      <sz val="9"/>
      <name val="Bodoni MT Condensed"/>
      <family val="1"/>
    </font>
    <font>
      <b/>
      <sz val="10"/>
      <name val="Tahoma"/>
      <family val="2"/>
    </font>
    <font>
      <b/>
      <sz val="12"/>
      <name val="Arial Narrow"/>
      <family val="2"/>
    </font>
    <font>
      <b/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C0C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quotePrefix="1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0" fontId="1" fillId="0" borderId="6" xfId="0" quotePrefix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3" fontId="2" fillId="0" borderId="4" xfId="0" applyNumberFormat="1" applyFont="1" applyFill="1" applyBorder="1" applyAlignment="1">
      <alignment horizontal="center" vertical="center"/>
    </xf>
    <xf numFmtId="0" fontId="1" fillId="0" borderId="4" xfId="0" quotePrefix="1" applyFont="1" applyFill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3" fontId="1" fillId="0" borderId="6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16" fontId="2" fillId="0" borderId="5" xfId="0" applyNumberFormat="1" applyFont="1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vertical="center"/>
    </xf>
    <xf numFmtId="3" fontId="2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vertical="center"/>
    </xf>
    <xf numFmtId="0" fontId="1" fillId="4" borderId="2" xfId="0" quotePrefix="1" applyFont="1" applyFill="1" applyBorder="1" applyAlignment="1">
      <alignment vertical="center"/>
    </xf>
    <xf numFmtId="3" fontId="1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3" fontId="1" fillId="4" borderId="2" xfId="0" applyNumberFormat="1" applyFont="1" applyFill="1" applyBorder="1" applyAlignment="1">
      <alignment horizontal="center" vertical="center" wrapText="1"/>
    </xf>
    <xf numFmtId="0" fontId="1" fillId="4" borderId="2" xfId="0" applyNumberFormat="1" applyFont="1" applyFill="1" applyBorder="1" applyAlignment="1">
      <alignment horizontal="center" vertical="center"/>
    </xf>
    <xf numFmtId="3" fontId="1" fillId="0" borderId="8" xfId="0" applyNumberFormat="1" applyFont="1" applyFill="1" applyBorder="1" applyAlignment="1">
      <alignment horizontal="center" vertical="center"/>
    </xf>
    <xf numFmtId="165" fontId="1" fillId="0" borderId="5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right" vertical="center" wrapText="1"/>
    </xf>
    <xf numFmtId="0" fontId="17" fillId="0" borderId="10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center" vertical="center"/>
    </xf>
    <xf numFmtId="0" fontId="1" fillId="0" borderId="19" xfId="0" quotePrefix="1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3" fillId="2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vertical="center" wrapText="1"/>
    </xf>
    <xf numFmtId="0" fontId="2" fillId="0" borderId="26" xfId="0" applyFont="1" applyFill="1" applyBorder="1" applyAlignment="1">
      <alignment vertical="center" wrapText="1"/>
    </xf>
    <xf numFmtId="0" fontId="2" fillId="0" borderId="28" xfId="0" applyFont="1" applyFill="1" applyBorder="1" applyAlignment="1">
      <alignment vertical="center" wrapText="1"/>
    </xf>
    <xf numFmtId="0" fontId="2" fillId="4" borderId="20" xfId="0" applyFont="1" applyFill="1" applyBorder="1" applyAlignment="1">
      <alignment vertical="center"/>
    </xf>
    <xf numFmtId="0" fontId="3" fillId="4" borderId="21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left" vertical="center" wrapText="1"/>
    </xf>
    <xf numFmtId="0" fontId="18" fillId="0" borderId="31" xfId="0" applyFont="1" applyFill="1" applyBorder="1" applyAlignment="1">
      <alignment horizontal="left" vertical="center" wrapText="1"/>
    </xf>
    <xf numFmtId="0" fontId="19" fillId="0" borderId="25" xfId="0" applyFont="1" applyFill="1" applyBorder="1" applyAlignment="1">
      <alignment horizontal="left" vertical="center" wrapText="1"/>
    </xf>
    <xf numFmtId="164" fontId="1" fillId="0" borderId="3" xfId="0" applyNumberFormat="1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4" fillId="0" borderId="7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3" fontId="1" fillId="0" borderId="3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3" fontId="1" fillId="0" borderId="7" xfId="0" applyNumberFormat="1" applyFont="1" applyFill="1" applyBorder="1" applyAlignment="1">
      <alignment horizontal="center" vertical="center"/>
    </xf>
    <xf numFmtId="165" fontId="1" fillId="0" borderId="5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2" fillId="0" borderId="34" xfId="0" applyFont="1" applyFill="1" applyBorder="1" applyAlignment="1">
      <alignment vertical="center"/>
    </xf>
    <xf numFmtId="0" fontId="2" fillId="0" borderId="34" xfId="0" applyFont="1" applyFill="1" applyBorder="1" applyAlignment="1">
      <alignment horizontal="center" vertical="center"/>
    </xf>
    <xf numFmtId="0" fontId="1" fillId="0" borderId="34" xfId="0" quotePrefix="1" applyFont="1" applyFill="1" applyBorder="1" applyAlignment="1">
      <alignment horizontal="center" vertical="center"/>
    </xf>
    <xf numFmtId="164" fontId="1" fillId="0" borderId="34" xfId="0" quotePrefix="1" applyNumberFormat="1" applyFont="1" applyFill="1" applyBorder="1" applyAlignment="1">
      <alignment horizontal="center" vertical="center"/>
    </xf>
    <xf numFmtId="3" fontId="2" fillId="0" borderId="34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 wrapText="1"/>
    </xf>
    <xf numFmtId="165" fontId="1" fillId="0" borderId="5" xfId="0" applyNumberFormat="1" applyFont="1" applyFill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 wrapText="1"/>
    </xf>
    <xf numFmtId="165" fontId="1" fillId="0" borderId="5" xfId="0" applyNumberFormat="1" applyFont="1" applyFill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center" vertical="center"/>
    </xf>
    <xf numFmtId="3" fontId="1" fillId="0" borderId="7" xfId="0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/>
    </xf>
    <xf numFmtId="3" fontId="2" fillId="0" borderId="7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 wrapText="1"/>
    </xf>
    <xf numFmtId="3" fontId="1" fillId="0" borderId="7" xfId="0" applyNumberFormat="1" applyFont="1" applyFill="1" applyBorder="1" applyAlignment="1">
      <alignment horizontal="center" vertical="center"/>
    </xf>
    <xf numFmtId="164" fontId="1" fillId="0" borderId="23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0" borderId="25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0" fontId="1" fillId="0" borderId="3" xfId="0" quotePrefix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165" fontId="1" fillId="0" borderId="3" xfId="0" applyNumberFormat="1" applyFont="1" applyFill="1" applyBorder="1" applyAlignment="1">
      <alignment horizontal="center" vertical="center" wrapText="1"/>
    </xf>
    <xf numFmtId="165" fontId="1" fillId="0" borderId="3" xfId="0" applyNumberFormat="1" applyFont="1" applyFill="1" applyBorder="1" applyAlignment="1">
      <alignment horizontal="center" vertical="center"/>
    </xf>
    <xf numFmtId="165" fontId="1" fillId="0" borderId="5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3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3" fontId="2" fillId="0" borderId="7" xfId="0" applyNumberFormat="1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vertical="center" wrapText="1"/>
    </xf>
    <xf numFmtId="0" fontId="21" fillId="0" borderId="27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vertical="center"/>
    </xf>
    <xf numFmtId="0" fontId="15" fillId="0" borderId="22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3" fontId="2" fillId="0" borderId="7" xfId="0" applyNumberFormat="1" applyFont="1" applyFill="1" applyBorder="1" applyAlignment="1">
      <alignment horizontal="center" vertical="center"/>
    </xf>
    <xf numFmtId="0" fontId="1" fillId="0" borderId="3" xfId="0" quotePrefix="1" applyFont="1" applyFill="1" applyBorder="1" applyAlignment="1">
      <alignment horizontal="center" vertical="center"/>
    </xf>
    <xf numFmtId="0" fontId="1" fillId="0" borderId="7" xfId="0" quotePrefix="1" applyFont="1" applyFill="1" applyBorder="1" applyAlignment="1">
      <alignment horizontal="center" vertical="center"/>
    </xf>
    <xf numFmtId="165" fontId="1" fillId="0" borderId="3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/>
    </xf>
    <xf numFmtId="3" fontId="1" fillId="0" borderId="7" xfId="0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vertical="center" wrapText="1"/>
    </xf>
    <xf numFmtId="165" fontId="1" fillId="0" borderId="5" xfId="0" applyNumberFormat="1" applyFont="1" applyFill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21" fillId="0" borderId="23" xfId="0" applyFont="1" applyFill="1" applyBorder="1" applyAlignment="1">
      <alignment horizontal="center" vertical="center"/>
    </xf>
    <xf numFmtId="0" fontId="21" fillId="0" borderId="29" xfId="0" applyFont="1" applyFill="1" applyBorder="1" applyAlignment="1">
      <alignment horizontal="center" vertical="center"/>
    </xf>
    <xf numFmtId="0" fontId="1" fillId="0" borderId="3" xfId="0" quotePrefix="1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/>
    </xf>
    <xf numFmtId="0" fontId="21" fillId="0" borderId="29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65" fontId="1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165" fontId="1" fillId="0" borderId="3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vertical="center" wrapText="1"/>
    </xf>
    <xf numFmtId="165" fontId="1" fillId="0" borderId="5" xfId="0" applyNumberFormat="1" applyFont="1" applyFill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center" vertical="center"/>
    </xf>
    <xf numFmtId="0" fontId="1" fillId="0" borderId="5" xfId="0" quotePrefix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3" fontId="2" fillId="2" borderId="3" xfId="0" applyNumberFormat="1" applyFont="1" applyFill="1" applyBorder="1" applyAlignment="1">
      <alignment horizontal="center" vertical="center"/>
    </xf>
    <xf numFmtId="0" fontId="1" fillId="2" borderId="3" xfId="0" quotePrefix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3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/>
    </xf>
    <xf numFmtId="0" fontId="14" fillId="2" borderId="7" xfId="0" applyFont="1" applyFill="1" applyBorder="1" applyAlignment="1">
      <alignment horizontal="center" vertical="center"/>
    </xf>
    <xf numFmtId="3" fontId="23" fillId="0" borderId="3" xfId="0" applyNumberFormat="1" applyFont="1" applyFill="1" applyBorder="1" applyAlignment="1">
      <alignment horizontal="center" vertical="center" wrapText="1"/>
    </xf>
    <xf numFmtId="3" fontId="17" fillId="0" borderId="3" xfId="0" applyNumberFormat="1" applyFont="1" applyFill="1" applyBorder="1" applyAlignment="1">
      <alignment horizontal="center" vertical="center"/>
    </xf>
    <xf numFmtId="166" fontId="17" fillId="0" borderId="3" xfId="0" applyNumberFormat="1" applyFont="1" applyFill="1" applyBorder="1" applyAlignment="1">
      <alignment horizontal="center" vertical="center"/>
    </xf>
    <xf numFmtId="166" fontId="17" fillId="0" borderId="8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vertical="center" wrapText="1"/>
    </xf>
    <xf numFmtId="16" fontId="2" fillId="0" borderId="7" xfId="0" applyNumberFormat="1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/>
    </xf>
    <xf numFmtId="0" fontId="7" fillId="0" borderId="0" xfId="0" applyFont="1"/>
    <xf numFmtId="0" fontId="18" fillId="0" borderId="28" xfId="0" applyFont="1" applyFill="1" applyBorder="1" applyAlignment="1">
      <alignment horizontal="left" vertical="center" wrapText="1"/>
    </xf>
    <xf numFmtId="0" fontId="18" fillId="0" borderId="30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0" fontId="6" fillId="0" borderId="11" xfId="0" quotePrefix="1" applyFont="1" applyFill="1" applyBorder="1" applyAlignment="1">
      <alignment horizontal="center" vertical="center" wrapText="1"/>
    </xf>
    <xf numFmtId="0" fontId="6" fillId="0" borderId="9" xfId="0" quotePrefix="1" applyFont="1" applyFill="1" applyBorder="1" applyAlignment="1">
      <alignment horizontal="center" vertical="center" wrapText="1"/>
    </xf>
    <xf numFmtId="3" fontId="1" fillId="0" borderId="12" xfId="0" applyNumberFormat="1" applyFont="1" applyFill="1" applyBorder="1" applyAlignment="1">
      <alignment horizontal="left" vertical="center" wrapText="1"/>
    </xf>
    <xf numFmtId="3" fontId="1" fillId="0" borderId="32" xfId="0" applyNumberFormat="1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vertical="center" wrapText="1"/>
    </xf>
    <xf numFmtId="3" fontId="1" fillId="0" borderId="10" xfId="0" applyNumberFormat="1" applyFont="1" applyFill="1" applyBorder="1" applyAlignment="1">
      <alignment horizontal="left" vertical="center" wrapText="1"/>
    </xf>
    <xf numFmtId="3" fontId="1" fillId="0" borderId="33" xfId="0" applyNumberFormat="1" applyFont="1" applyFill="1" applyBorder="1" applyAlignment="1">
      <alignment horizontal="left" vertical="center" wrapText="1"/>
    </xf>
    <xf numFmtId="0" fontId="13" fillId="3" borderId="0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22" fillId="0" borderId="17" xfId="0" applyFont="1" applyFill="1" applyBorder="1" applyAlignment="1">
      <alignment horizontal="left" vertical="center"/>
    </xf>
    <xf numFmtId="0" fontId="22" fillId="0" borderId="18" xfId="0" applyFont="1" applyFill="1" applyBorder="1" applyAlignment="1">
      <alignment horizontal="left" vertical="center"/>
    </xf>
    <xf numFmtId="0" fontId="17" fillId="0" borderId="11" xfId="0" applyFont="1" applyFill="1" applyBorder="1" applyAlignment="1">
      <alignment horizontal="left" vertical="center"/>
    </xf>
    <xf numFmtId="0" fontId="17" fillId="0" borderId="14" xfId="0" applyFont="1" applyFill="1" applyBorder="1" applyAlignment="1">
      <alignment horizontal="left" vertical="center"/>
    </xf>
    <xf numFmtId="0" fontId="10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22" fontId="13" fillId="3" borderId="0" xfId="0" quotePrefix="1" applyNumberFormat="1" applyFont="1" applyFill="1" applyBorder="1" applyAlignment="1">
      <alignment horizontal="center" vertical="top"/>
    </xf>
    <xf numFmtId="165" fontId="1" fillId="0" borderId="3" xfId="0" applyNumberFormat="1" applyFont="1" applyFill="1" applyBorder="1" applyAlignment="1">
      <alignment horizontal="center" vertical="center" wrapText="1"/>
    </xf>
    <xf numFmtId="165" fontId="1" fillId="0" borderId="7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horizontal="right" vertical="center"/>
    </xf>
    <xf numFmtId="0" fontId="21" fillId="0" borderId="23" xfId="0" applyFont="1" applyFill="1" applyBorder="1" applyAlignment="1">
      <alignment horizontal="center" vertical="center"/>
    </xf>
    <xf numFmtId="0" fontId="21" fillId="0" borderId="29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2" fillId="0" borderId="25" xfId="0" applyFont="1" applyFill="1" applyBorder="1" applyAlignment="1">
      <alignment vertical="center" wrapText="1"/>
    </xf>
    <xf numFmtId="0" fontId="2" fillId="0" borderId="30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65" fontId="1" fillId="0" borderId="3" xfId="0" applyNumberFormat="1" applyFont="1" applyFill="1" applyBorder="1" applyAlignment="1">
      <alignment horizontal="center" vertical="center"/>
    </xf>
    <xf numFmtId="165" fontId="1" fillId="0" borderId="5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center" vertical="center"/>
    </xf>
    <xf numFmtId="0" fontId="1" fillId="0" borderId="3" xfId="0" quotePrefix="1" applyFont="1" applyFill="1" applyBorder="1" applyAlignment="1">
      <alignment horizontal="center" vertical="center"/>
    </xf>
    <xf numFmtId="0" fontId="1" fillId="0" borderId="5" xfId="0" quotePrefix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22" fillId="3" borderId="0" xfId="0" applyFont="1" applyFill="1" applyAlignment="1">
      <alignment vertical="center"/>
    </xf>
    <xf numFmtId="0" fontId="7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2"/>
  <sheetViews>
    <sheetView tabSelected="1" zoomScale="120" zoomScaleNormal="120" workbookViewId="0">
      <selection sqref="A1:P1"/>
    </sheetView>
  </sheetViews>
  <sheetFormatPr defaultRowHeight="12.75"/>
  <cols>
    <col min="1" max="1" width="24.42578125" customWidth="1"/>
    <col min="2" max="2" width="4.7109375" style="6" customWidth="1"/>
    <col min="3" max="3" width="5.5703125" customWidth="1"/>
    <col min="4" max="4" width="3.85546875" customWidth="1"/>
    <col min="5" max="5" width="6" customWidth="1"/>
    <col min="6" max="6" width="4.7109375" customWidth="1"/>
    <col min="7" max="7" width="8" customWidth="1"/>
    <col min="8" max="8" width="8.5703125" customWidth="1"/>
    <col min="9" max="9" width="8.42578125" customWidth="1"/>
    <col min="10" max="10" width="8.85546875" style="7" customWidth="1"/>
    <col min="11" max="11" width="7.7109375" customWidth="1"/>
    <col min="12" max="12" width="5.5703125" customWidth="1"/>
    <col min="13" max="13" width="5.7109375" customWidth="1"/>
    <col min="14" max="14" width="6.85546875" customWidth="1"/>
    <col min="15" max="15" width="5.7109375" style="6" customWidth="1"/>
    <col min="16" max="16" width="5.42578125" style="2" customWidth="1"/>
    <col min="17" max="17" width="7.140625" style="2" customWidth="1"/>
    <col min="18" max="18" width="11.140625" style="6" customWidth="1"/>
  </cols>
  <sheetData>
    <row r="1" spans="1:35" s="4" customFormat="1" ht="23.25" customHeight="1">
      <c r="A1" s="229" t="s">
        <v>12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5" t="s">
        <v>184</v>
      </c>
      <c r="R1" s="226"/>
    </row>
    <row r="2" spans="1:35" s="5" customFormat="1" ht="23.25" customHeight="1">
      <c r="A2" s="218" t="s">
        <v>238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1" t="s">
        <v>13</v>
      </c>
      <c r="R2" s="212"/>
    </row>
    <row r="3" spans="1:35" s="1" customFormat="1" ht="23.25" customHeight="1">
      <c r="A3" s="219" t="s">
        <v>237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20" t="s">
        <v>236</v>
      </c>
      <c r="R3" s="220"/>
      <c r="T3" s="196"/>
    </row>
    <row r="4" spans="1:35" s="1" customFormat="1" ht="15" customHeight="1" thickBot="1">
      <c r="A4" s="242" t="s">
        <v>239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18"/>
      <c r="R4" s="17"/>
    </row>
    <row r="5" spans="1:35" s="3" customFormat="1" ht="36" customHeight="1" thickBot="1">
      <c r="A5" s="59" t="s">
        <v>35</v>
      </c>
      <c r="B5" s="60" t="s">
        <v>34</v>
      </c>
      <c r="C5" s="60" t="s">
        <v>9</v>
      </c>
      <c r="D5" s="61" t="s">
        <v>1</v>
      </c>
      <c r="E5" s="60" t="s">
        <v>33</v>
      </c>
      <c r="F5" s="60" t="s">
        <v>32</v>
      </c>
      <c r="G5" s="60" t="s">
        <v>31</v>
      </c>
      <c r="H5" s="60" t="s">
        <v>30</v>
      </c>
      <c r="I5" s="60" t="s">
        <v>8</v>
      </c>
      <c r="J5" s="61" t="s">
        <v>4</v>
      </c>
      <c r="K5" s="60" t="s">
        <v>26</v>
      </c>
      <c r="L5" s="60" t="s">
        <v>11</v>
      </c>
      <c r="M5" s="60" t="s">
        <v>10</v>
      </c>
      <c r="N5" s="60" t="s">
        <v>27</v>
      </c>
      <c r="O5" s="60" t="s">
        <v>74</v>
      </c>
      <c r="P5" s="60" t="s">
        <v>40</v>
      </c>
      <c r="Q5" s="60" t="s">
        <v>41</v>
      </c>
      <c r="R5" s="62" t="s">
        <v>3</v>
      </c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</row>
    <row r="6" spans="1:35" s="3" customFormat="1" ht="6" customHeight="1" thickBot="1">
      <c r="A6" s="63"/>
      <c r="B6" s="10"/>
      <c r="C6" s="11"/>
      <c r="D6" s="10"/>
      <c r="E6" s="10"/>
      <c r="F6" s="10"/>
      <c r="G6" s="12"/>
      <c r="H6" s="13"/>
      <c r="I6" s="14"/>
      <c r="J6" s="13"/>
      <c r="K6" s="24"/>
      <c r="L6" s="24"/>
      <c r="M6" s="24"/>
      <c r="N6" s="24"/>
      <c r="O6" s="15"/>
      <c r="P6" s="34"/>
      <c r="Q6" s="16"/>
      <c r="R6" s="64"/>
    </row>
    <row r="7" spans="1:35" s="3" customFormat="1" ht="36" customHeight="1" thickBot="1">
      <c r="A7" s="65" t="s">
        <v>43</v>
      </c>
      <c r="B7" s="54">
        <v>1</v>
      </c>
      <c r="C7" s="35" t="s">
        <v>14</v>
      </c>
      <c r="D7" s="54" t="s">
        <v>0</v>
      </c>
      <c r="E7" s="54">
        <v>55</v>
      </c>
      <c r="F7" s="54">
        <v>900</v>
      </c>
      <c r="G7" s="55">
        <f>E7*F7</f>
        <v>49500</v>
      </c>
      <c r="H7" s="151" t="s">
        <v>102</v>
      </c>
      <c r="I7" s="175" t="s">
        <v>230</v>
      </c>
      <c r="J7" s="83" t="s">
        <v>79</v>
      </c>
      <c r="K7" s="48" t="s">
        <v>103</v>
      </c>
      <c r="L7" s="56" t="s">
        <v>5</v>
      </c>
      <c r="M7" s="56" t="s">
        <v>7</v>
      </c>
      <c r="N7" s="153">
        <v>44089</v>
      </c>
      <c r="O7" s="85" t="s">
        <v>28</v>
      </c>
      <c r="P7" s="80" t="s">
        <v>22</v>
      </c>
      <c r="Q7" s="58"/>
      <c r="R7" s="76"/>
    </row>
    <row r="8" spans="1:35" s="3" customFormat="1" ht="6" customHeight="1" thickBot="1">
      <c r="A8" s="63"/>
      <c r="B8" s="10"/>
      <c r="C8" s="11"/>
      <c r="D8" s="10"/>
      <c r="E8" s="10"/>
      <c r="F8" s="10"/>
      <c r="G8" s="12"/>
      <c r="H8" s="13"/>
      <c r="I8" s="14"/>
      <c r="J8" s="13"/>
      <c r="K8" s="24"/>
      <c r="L8" s="24"/>
      <c r="M8" s="24"/>
      <c r="N8" s="24"/>
      <c r="O8" s="15"/>
      <c r="P8" s="34"/>
      <c r="Q8" s="16"/>
      <c r="R8" s="64"/>
    </row>
    <row r="9" spans="1:35" s="81" customFormat="1" ht="36" customHeight="1" thickBot="1">
      <c r="A9" s="67" t="s">
        <v>62</v>
      </c>
      <c r="B9" s="50">
        <v>2</v>
      </c>
      <c r="C9" s="9" t="s">
        <v>63</v>
      </c>
      <c r="D9" s="50" t="s">
        <v>0</v>
      </c>
      <c r="E9" s="50">
        <v>58</v>
      </c>
      <c r="F9" s="50">
        <v>850</v>
      </c>
      <c r="G9" s="21">
        <f>E9*F9</f>
        <v>49300</v>
      </c>
      <c r="H9" s="151" t="s">
        <v>104</v>
      </c>
      <c r="I9" s="51" t="s">
        <v>105</v>
      </c>
      <c r="J9" s="83" t="s">
        <v>6</v>
      </c>
      <c r="K9" s="48" t="s">
        <v>106</v>
      </c>
      <c r="L9" s="49" t="s">
        <v>5</v>
      </c>
      <c r="M9" s="82" t="s">
        <v>7</v>
      </c>
      <c r="N9" s="86">
        <v>44071</v>
      </c>
      <c r="O9" s="85" t="s">
        <v>28</v>
      </c>
      <c r="P9" s="107" t="s">
        <v>49</v>
      </c>
      <c r="Q9" s="58"/>
      <c r="R9" s="102"/>
      <c r="S9"/>
    </row>
    <row r="10" spans="1:35" s="3" customFormat="1" ht="6" customHeight="1" thickBot="1">
      <c r="A10" s="63"/>
      <c r="B10" s="10"/>
      <c r="C10" s="11"/>
      <c r="D10" s="10"/>
      <c r="E10" s="10"/>
      <c r="F10" s="10"/>
      <c r="G10" s="12"/>
      <c r="H10" s="13"/>
      <c r="I10" s="14"/>
      <c r="J10" s="13"/>
      <c r="K10" s="24"/>
      <c r="L10" s="24"/>
      <c r="M10" s="24"/>
      <c r="N10" s="24"/>
      <c r="O10" s="15"/>
      <c r="P10" s="34"/>
      <c r="Q10" s="16"/>
      <c r="R10" s="64"/>
    </row>
    <row r="11" spans="1:35" s="79" customFormat="1" ht="36" customHeight="1" thickBot="1">
      <c r="A11" s="158" t="s">
        <v>42</v>
      </c>
      <c r="B11" s="50">
        <v>3</v>
      </c>
      <c r="C11" s="9" t="s">
        <v>16</v>
      </c>
      <c r="D11" s="50" t="s">
        <v>0</v>
      </c>
      <c r="E11" s="50">
        <v>60</v>
      </c>
      <c r="F11" s="50">
        <v>830</v>
      </c>
      <c r="G11" s="8">
        <f>E11*F11</f>
        <v>49800</v>
      </c>
      <c r="H11" s="29" t="s">
        <v>107</v>
      </c>
      <c r="I11" s="51" t="s">
        <v>108</v>
      </c>
      <c r="J11" s="157" t="s">
        <v>6</v>
      </c>
      <c r="K11" s="44" t="s">
        <v>109</v>
      </c>
      <c r="L11" s="49" t="s">
        <v>5</v>
      </c>
      <c r="M11" s="103" t="s">
        <v>110</v>
      </c>
      <c r="N11" s="159">
        <v>44121</v>
      </c>
      <c r="O11" s="30" t="s">
        <v>28</v>
      </c>
      <c r="P11" s="156" t="s">
        <v>22</v>
      </c>
      <c r="Q11" s="58"/>
      <c r="R11" s="77"/>
    </row>
    <row r="12" spans="1:35" s="3" customFormat="1" ht="6" customHeight="1" thickBot="1">
      <c r="A12" s="63"/>
      <c r="B12" s="10"/>
      <c r="C12" s="11"/>
      <c r="D12" s="10"/>
      <c r="E12" s="10"/>
      <c r="F12" s="10"/>
      <c r="G12" s="12"/>
      <c r="H12" s="13"/>
      <c r="I12" s="14"/>
      <c r="J12" s="13"/>
      <c r="K12" s="24"/>
      <c r="L12" s="24"/>
      <c r="M12" s="24"/>
      <c r="N12" s="24"/>
      <c r="O12" s="15"/>
      <c r="P12" s="34"/>
      <c r="Q12" s="16"/>
      <c r="R12" s="64"/>
    </row>
    <row r="13" spans="1:35" ht="36" customHeight="1" thickBot="1">
      <c r="A13" s="67" t="s">
        <v>37</v>
      </c>
      <c r="B13" s="26">
        <v>4</v>
      </c>
      <c r="C13" s="194" t="s">
        <v>15</v>
      </c>
      <c r="D13" s="149" t="s">
        <v>0</v>
      </c>
      <c r="E13" s="149">
        <v>125</v>
      </c>
      <c r="F13" s="149">
        <v>800</v>
      </c>
      <c r="G13" s="150">
        <f>E13*F13</f>
        <v>100000</v>
      </c>
      <c r="H13" s="164" t="s">
        <v>107</v>
      </c>
      <c r="I13" s="152" t="s">
        <v>231</v>
      </c>
      <c r="J13" s="157" t="s">
        <v>79</v>
      </c>
      <c r="K13" s="48" t="s">
        <v>117</v>
      </c>
      <c r="L13" s="174" t="s">
        <v>5</v>
      </c>
      <c r="M13" s="103" t="s">
        <v>7</v>
      </c>
      <c r="N13" s="173">
        <v>44089</v>
      </c>
      <c r="O13" s="155" t="s">
        <v>28</v>
      </c>
      <c r="P13" s="156" t="s">
        <v>22</v>
      </c>
      <c r="Q13" s="58"/>
      <c r="R13" s="77"/>
    </row>
    <row r="14" spans="1:35" s="3" customFormat="1" ht="6" customHeight="1" thickBot="1">
      <c r="A14" s="63"/>
      <c r="B14" s="10"/>
      <c r="C14" s="11"/>
      <c r="D14" s="10"/>
      <c r="E14" s="10"/>
      <c r="F14" s="10"/>
      <c r="G14" s="12"/>
      <c r="H14" s="13"/>
      <c r="I14" s="14"/>
      <c r="J14" s="13"/>
      <c r="K14" s="24"/>
      <c r="L14" s="24"/>
      <c r="M14" s="24"/>
      <c r="N14" s="24"/>
      <c r="O14" s="15"/>
      <c r="P14" s="34"/>
      <c r="Q14" s="16"/>
      <c r="R14" s="64"/>
    </row>
    <row r="15" spans="1:35" s="79" customFormat="1" ht="36" customHeight="1" thickBot="1">
      <c r="A15" s="146" t="s">
        <v>111</v>
      </c>
      <c r="B15" s="50">
        <v>5</v>
      </c>
      <c r="C15" s="9" t="s">
        <v>112</v>
      </c>
      <c r="D15" s="50" t="s">
        <v>0</v>
      </c>
      <c r="E15" s="50">
        <v>64</v>
      </c>
      <c r="F15" s="50">
        <v>775</v>
      </c>
      <c r="G15" s="8">
        <f>E15*F15</f>
        <v>49600</v>
      </c>
      <c r="H15" s="29" t="s">
        <v>113</v>
      </c>
      <c r="I15" s="51" t="s">
        <v>114</v>
      </c>
      <c r="J15" s="132" t="s">
        <v>115</v>
      </c>
      <c r="K15" s="168" t="s">
        <v>116</v>
      </c>
      <c r="L15" s="49" t="s">
        <v>83</v>
      </c>
      <c r="M15" s="103" t="s">
        <v>7</v>
      </c>
      <c r="N15" s="170">
        <v>44075</v>
      </c>
      <c r="O15" s="165" t="s">
        <v>28</v>
      </c>
      <c r="P15" s="33" t="s">
        <v>22</v>
      </c>
      <c r="Q15" s="58"/>
      <c r="R15" s="78"/>
      <c r="S15" s="81"/>
    </row>
    <row r="16" spans="1:35" s="3" customFormat="1" ht="6" customHeight="1" thickBot="1">
      <c r="A16" s="63"/>
      <c r="B16" s="10"/>
      <c r="C16" s="11"/>
      <c r="D16" s="10"/>
      <c r="E16" s="10"/>
      <c r="F16" s="10"/>
      <c r="G16" s="12"/>
      <c r="H16" s="13"/>
      <c r="I16" s="14"/>
      <c r="J16" s="13"/>
      <c r="K16" s="24"/>
      <c r="L16" s="24"/>
      <c r="M16" s="24"/>
      <c r="N16" s="24"/>
      <c r="O16" s="15"/>
      <c r="P16" s="34"/>
      <c r="Q16" s="16"/>
      <c r="R16" s="64"/>
    </row>
    <row r="17" spans="1:20" ht="36" customHeight="1" thickBot="1">
      <c r="A17" s="65" t="s">
        <v>118</v>
      </c>
      <c r="B17" s="26">
        <v>6</v>
      </c>
      <c r="C17" s="145" t="s">
        <v>85</v>
      </c>
      <c r="D17" s="149" t="s">
        <v>0</v>
      </c>
      <c r="E17" s="50">
        <v>64</v>
      </c>
      <c r="F17" s="50">
        <v>775</v>
      </c>
      <c r="G17" s="150">
        <f>E17*F17</f>
        <v>49600</v>
      </c>
      <c r="H17" s="51" t="s">
        <v>107</v>
      </c>
      <c r="I17" s="152" t="s">
        <v>119</v>
      </c>
      <c r="J17" s="161" t="s">
        <v>79</v>
      </c>
      <c r="K17" s="48" t="s">
        <v>120</v>
      </c>
      <c r="L17" s="160" t="s">
        <v>5</v>
      </c>
      <c r="M17" s="154" t="s">
        <v>7</v>
      </c>
      <c r="N17" s="159">
        <v>44105</v>
      </c>
      <c r="O17" s="155" t="s">
        <v>28</v>
      </c>
      <c r="P17" s="156" t="s">
        <v>49</v>
      </c>
      <c r="Q17" s="58"/>
      <c r="R17" s="77"/>
      <c r="S17" s="3"/>
    </row>
    <row r="18" spans="1:20" s="3" customFormat="1" ht="6" customHeight="1" thickBot="1">
      <c r="A18" s="63"/>
      <c r="B18" s="10"/>
      <c r="C18" s="11"/>
      <c r="D18" s="10"/>
      <c r="E18" s="10"/>
      <c r="F18" s="10"/>
      <c r="G18" s="12"/>
      <c r="H18" s="13"/>
      <c r="I18" s="14"/>
      <c r="J18" s="13"/>
      <c r="K18" s="24"/>
      <c r="L18" s="24"/>
      <c r="M18" s="24"/>
      <c r="N18" s="24"/>
      <c r="O18" s="15"/>
      <c r="P18" s="34"/>
      <c r="Q18" s="16"/>
      <c r="R18" s="64"/>
    </row>
    <row r="19" spans="1:20" s="79" customFormat="1" ht="36" customHeight="1" thickBot="1">
      <c r="A19" s="68" t="s">
        <v>78</v>
      </c>
      <c r="B19" s="148">
        <v>7</v>
      </c>
      <c r="C19" s="87" t="s">
        <v>87</v>
      </c>
      <c r="D19" s="20" t="s">
        <v>0</v>
      </c>
      <c r="E19" s="20">
        <v>64</v>
      </c>
      <c r="F19" s="20">
        <v>775</v>
      </c>
      <c r="G19" s="21">
        <f>E19*F19</f>
        <v>49600</v>
      </c>
      <c r="H19" s="151" t="s">
        <v>104</v>
      </c>
      <c r="I19" s="22" t="s">
        <v>121</v>
      </c>
      <c r="J19" s="157" t="s">
        <v>88</v>
      </c>
      <c r="K19" s="44" t="s">
        <v>122</v>
      </c>
      <c r="L19" s="32" t="s">
        <v>5</v>
      </c>
      <c r="M19" s="103" t="s">
        <v>7</v>
      </c>
      <c r="N19" s="23">
        <v>44046</v>
      </c>
      <c r="O19" s="154" t="s">
        <v>28</v>
      </c>
      <c r="P19" s="147" t="s">
        <v>49</v>
      </c>
      <c r="Q19" s="58"/>
      <c r="R19" s="77"/>
    </row>
    <row r="20" spans="1:20" s="3" customFormat="1" ht="6" customHeight="1" thickBot="1">
      <c r="A20" s="63"/>
      <c r="B20" s="10"/>
      <c r="C20" s="11"/>
      <c r="D20" s="10"/>
      <c r="E20" s="10"/>
      <c r="F20" s="10"/>
      <c r="G20" s="12"/>
      <c r="H20" s="13"/>
      <c r="I20" s="14"/>
      <c r="J20" s="13"/>
      <c r="K20" s="24"/>
      <c r="L20" s="24"/>
      <c r="M20" s="24"/>
      <c r="N20" s="24"/>
      <c r="O20" s="15"/>
      <c r="P20" s="34"/>
      <c r="Q20" s="16"/>
      <c r="R20" s="64"/>
    </row>
    <row r="21" spans="1:20" ht="36" customHeight="1" thickBot="1">
      <c r="A21" s="67" t="s">
        <v>99</v>
      </c>
      <c r="B21" s="26">
        <v>8</v>
      </c>
      <c r="C21" s="31" t="s">
        <v>36</v>
      </c>
      <c r="D21" s="149" t="s">
        <v>0</v>
      </c>
      <c r="E21" s="149">
        <v>62</v>
      </c>
      <c r="F21" s="149">
        <v>775</v>
      </c>
      <c r="G21" s="150">
        <f>E21*F21</f>
        <v>48050</v>
      </c>
      <c r="H21" s="151" t="s">
        <v>104</v>
      </c>
      <c r="I21" s="152" t="s">
        <v>123</v>
      </c>
      <c r="J21" s="157" t="s">
        <v>84</v>
      </c>
      <c r="K21" s="48" t="s">
        <v>124</v>
      </c>
      <c r="L21" s="160" t="s">
        <v>5</v>
      </c>
      <c r="M21" s="103" t="s">
        <v>55</v>
      </c>
      <c r="N21" s="159">
        <v>44075</v>
      </c>
      <c r="O21" s="155" t="s">
        <v>28</v>
      </c>
      <c r="P21" s="156" t="s">
        <v>22</v>
      </c>
      <c r="Q21" s="58"/>
      <c r="R21" s="77"/>
    </row>
    <row r="22" spans="1:20" s="3" customFormat="1" ht="6" customHeight="1" thickBot="1">
      <c r="A22" s="63"/>
      <c r="B22" s="10"/>
      <c r="C22" s="11"/>
      <c r="D22" s="10"/>
      <c r="E22" s="10"/>
      <c r="F22" s="10"/>
      <c r="G22" s="12"/>
      <c r="H22" s="13"/>
      <c r="I22" s="14"/>
      <c r="J22" s="13"/>
      <c r="K22" s="24"/>
      <c r="L22" s="24"/>
      <c r="M22" s="24"/>
      <c r="N22" s="24"/>
      <c r="O22" s="15"/>
      <c r="P22" s="34"/>
      <c r="Q22" s="16"/>
      <c r="R22" s="64"/>
    </row>
    <row r="23" spans="1:20" s="3" customFormat="1" ht="36" customHeight="1" thickBot="1">
      <c r="A23" s="65" t="s">
        <v>66</v>
      </c>
      <c r="B23" s="148">
        <v>9</v>
      </c>
      <c r="C23" s="119" t="s">
        <v>46</v>
      </c>
      <c r="D23" s="20" t="s">
        <v>0</v>
      </c>
      <c r="E23" s="20">
        <v>64</v>
      </c>
      <c r="F23" s="20">
        <v>770</v>
      </c>
      <c r="G23" s="21">
        <f>E23*F23</f>
        <v>49280</v>
      </c>
      <c r="H23" s="29" t="s">
        <v>125</v>
      </c>
      <c r="I23" s="22" t="s">
        <v>126</v>
      </c>
      <c r="J23" s="143" t="s">
        <v>160</v>
      </c>
      <c r="K23" s="44" t="s">
        <v>127</v>
      </c>
      <c r="L23" s="30" t="s">
        <v>5</v>
      </c>
      <c r="M23" s="141" t="s">
        <v>55</v>
      </c>
      <c r="N23" s="23">
        <v>44118</v>
      </c>
      <c r="O23" s="154" t="s">
        <v>28</v>
      </c>
      <c r="P23" s="156" t="s">
        <v>22</v>
      </c>
      <c r="Q23" s="58"/>
      <c r="R23" s="162"/>
      <c r="S23"/>
    </row>
    <row r="24" spans="1:20" s="3" customFormat="1" ht="6" customHeight="1" thickBot="1">
      <c r="A24" s="63"/>
      <c r="B24" s="10"/>
      <c r="C24" s="11"/>
      <c r="D24" s="10"/>
      <c r="E24" s="10"/>
      <c r="F24" s="10"/>
      <c r="G24" s="12"/>
      <c r="H24" s="13"/>
      <c r="I24" s="14"/>
      <c r="J24" s="13"/>
      <c r="K24" s="24"/>
      <c r="L24" s="24"/>
      <c r="M24" s="24"/>
      <c r="N24" s="24"/>
      <c r="O24" s="15"/>
      <c r="P24" s="34"/>
      <c r="Q24" s="16"/>
      <c r="R24" s="64"/>
    </row>
    <row r="25" spans="1:20" ht="36" customHeight="1" thickBot="1">
      <c r="A25" s="88" t="s">
        <v>56</v>
      </c>
      <c r="B25" s="26">
        <v>10</v>
      </c>
      <c r="C25" s="31" t="s">
        <v>18</v>
      </c>
      <c r="D25" s="135" t="s">
        <v>0</v>
      </c>
      <c r="E25" s="135">
        <v>66</v>
      </c>
      <c r="F25" s="135">
        <v>750</v>
      </c>
      <c r="G25" s="136">
        <f>E25*F25</f>
        <v>49500</v>
      </c>
      <c r="H25" s="29" t="s">
        <v>102</v>
      </c>
      <c r="I25" s="152" t="s">
        <v>128</v>
      </c>
      <c r="J25" s="124" t="s">
        <v>79</v>
      </c>
      <c r="K25" s="48" t="s">
        <v>129</v>
      </c>
      <c r="L25" s="129" t="s">
        <v>5</v>
      </c>
      <c r="M25" s="103" t="s">
        <v>7</v>
      </c>
      <c r="N25" s="127">
        <v>44092</v>
      </c>
      <c r="O25" s="134" t="s">
        <v>28</v>
      </c>
      <c r="P25" s="130" t="s">
        <v>22</v>
      </c>
      <c r="Q25" s="58"/>
      <c r="R25" s="77"/>
      <c r="S25" s="79"/>
    </row>
    <row r="26" spans="1:20" s="3" customFormat="1" ht="6" customHeight="1" thickBot="1">
      <c r="A26" s="63"/>
      <c r="B26" s="10"/>
      <c r="C26" s="11"/>
      <c r="D26" s="10"/>
      <c r="E26" s="10"/>
      <c r="F26" s="10"/>
      <c r="G26" s="12"/>
      <c r="H26" s="13"/>
      <c r="I26" s="14"/>
      <c r="J26" s="13"/>
      <c r="K26" s="24"/>
      <c r="L26" s="24"/>
      <c r="M26" s="24"/>
      <c r="N26" s="24"/>
      <c r="O26" s="15"/>
      <c r="P26" s="34"/>
      <c r="Q26" s="16"/>
      <c r="R26" s="64"/>
    </row>
    <row r="27" spans="1:20" ht="36" customHeight="1" thickBot="1">
      <c r="A27" s="67" t="s">
        <v>44</v>
      </c>
      <c r="B27" s="26">
        <v>11</v>
      </c>
      <c r="C27" s="31" t="s">
        <v>45</v>
      </c>
      <c r="D27" s="109" t="s">
        <v>0</v>
      </c>
      <c r="E27" s="109">
        <v>69</v>
      </c>
      <c r="F27" s="109">
        <v>720</v>
      </c>
      <c r="G27" s="110">
        <f>E27*F27</f>
        <v>49680</v>
      </c>
      <c r="H27" s="29" t="s">
        <v>125</v>
      </c>
      <c r="I27" s="152" t="s">
        <v>130</v>
      </c>
      <c r="J27" s="108" t="s">
        <v>6</v>
      </c>
      <c r="K27" s="48" t="s">
        <v>131</v>
      </c>
      <c r="L27" s="105" t="s">
        <v>5</v>
      </c>
      <c r="M27" s="103" t="s">
        <v>65</v>
      </c>
      <c r="N27" s="104">
        <v>44124</v>
      </c>
      <c r="O27" s="106" t="s">
        <v>28</v>
      </c>
      <c r="P27" s="107" t="s">
        <v>22</v>
      </c>
      <c r="Q27" s="58"/>
      <c r="R27" s="77"/>
    </row>
    <row r="28" spans="1:20" s="3" customFormat="1" ht="6" customHeight="1" thickBot="1">
      <c r="A28" s="63"/>
      <c r="B28" s="10"/>
      <c r="C28" s="11"/>
      <c r="D28" s="10"/>
      <c r="E28" s="10"/>
      <c r="F28" s="10"/>
      <c r="G28" s="12"/>
      <c r="H28" s="13"/>
      <c r="I28" s="14"/>
      <c r="J28" s="13"/>
      <c r="K28" s="24"/>
      <c r="L28" s="24"/>
      <c r="M28" s="24"/>
      <c r="N28" s="24"/>
      <c r="O28" s="15"/>
      <c r="P28" s="34"/>
      <c r="Q28" s="16"/>
      <c r="R28" s="64"/>
    </row>
    <row r="29" spans="1:20" s="4" customFormat="1" ht="23.25" customHeight="1">
      <c r="A29" s="217" t="s">
        <v>12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17"/>
      <c r="L29" s="217"/>
      <c r="M29" s="217"/>
      <c r="N29" s="217"/>
      <c r="O29" s="217"/>
      <c r="P29" s="217"/>
      <c r="Q29" s="225" t="s">
        <v>185</v>
      </c>
      <c r="R29" s="226"/>
    </row>
    <row r="30" spans="1:20" s="5" customFormat="1" ht="23.25" customHeight="1">
      <c r="A30" s="218" t="s">
        <v>238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1" t="s">
        <v>13</v>
      </c>
      <c r="R30" s="212"/>
    </row>
    <row r="31" spans="1:20" s="1" customFormat="1" ht="23.25" customHeight="1">
      <c r="A31" s="219" t="s">
        <v>237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20" t="s">
        <v>236</v>
      </c>
      <c r="R31" s="220"/>
      <c r="T31" s="196"/>
    </row>
    <row r="32" spans="1:20" s="1" customFormat="1" ht="15" customHeight="1" thickBot="1">
      <c r="A32" s="242" t="s">
        <v>239</v>
      </c>
      <c r="B32" s="242"/>
      <c r="C32" s="242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18"/>
      <c r="R32" s="17"/>
    </row>
    <row r="33" spans="1:19" s="3" customFormat="1" ht="36" customHeight="1" thickBot="1">
      <c r="A33" s="59" t="s">
        <v>35</v>
      </c>
      <c r="B33" s="60" t="s">
        <v>34</v>
      </c>
      <c r="C33" s="60" t="s">
        <v>9</v>
      </c>
      <c r="D33" s="61" t="s">
        <v>1</v>
      </c>
      <c r="E33" s="60" t="s">
        <v>33</v>
      </c>
      <c r="F33" s="60" t="s">
        <v>32</v>
      </c>
      <c r="G33" s="60" t="s">
        <v>31</v>
      </c>
      <c r="H33" s="60" t="s">
        <v>30</v>
      </c>
      <c r="I33" s="60" t="s">
        <v>8</v>
      </c>
      <c r="J33" s="61" t="s">
        <v>4</v>
      </c>
      <c r="K33" s="60" t="s">
        <v>26</v>
      </c>
      <c r="L33" s="60" t="s">
        <v>11</v>
      </c>
      <c r="M33" s="60" t="s">
        <v>10</v>
      </c>
      <c r="N33" s="60" t="s">
        <v>27</v>
      </c>
      <c r="O33" s="60" t="s">
        <v>74</v>
      </c>
      <c r="P33" s="60" t="s">
        <v>40</v>
      </c>
      <c r="Q33" s="60" t="s">
        <v>41</v>
      </c>
      <c r="R33" s="62" t="s">
        <v>3</v>
      </c>
    </row>
    <row r="34" spans="1:19" s="3" customFormat="1" ht="6" customHeight="1" thickBot="1">
      <c r="A34" s="63"/>
      <c r="B34" s="10"/>
      <c r="C34" s="11"/>
      <c r="D34" s="10"/>
      <c r="E34" s="10"/>
      <c r="F34" s="10"/>
      <c r="G34" s="12"/>
      <c r="H34" s="13"/>
      <c r="I34" s="14"/>
      <c r="J34" s="13"/>
      <c r="K34" s="24"/>
      <c r="L34" s="24"/>
      <c r="M34" s="24"/>
      <c r="N34" s="24"/>
      <c r="O34" s="15"/>
      <c r="P34" s="34"/>
      <c r="Q34" s="16"/>
      <c r="R34" s="64"/>
    </row>
    <row r="35" spans="1:19" ht="36" customHeight="1" thickBot="1">
      <c r="A35" s="67" t="s">
        <v>86</v>
      </c>
      <c r="B35" s="26">
        <v>12</v>
      </c>
      <c r="C35" s="31" t="s">
        <v>17</v>
      </c>
      <c r="D35" s="149" t="s">
        <v>0</v>
      </c>
      <c r="E35" s="50">
        <v>210</v>
      </c>
      <c r="F35" s="50">
        <v>710</v>
      </c>
      <c r="G35" s="150">
        <f>E35*F35</f>
        <v>149100</v>
      </c>
      <c r="H35" s="29" t="s">
        <v>132</v>
      </c>
      <c r="I35" s="152" t="s">
        <v>133</v>
      </c>
      <c r="J35" s="157" t="s">
        <v>67</v>
      </c>
      <c r="K35" s="48" t="s">
        <v>134</v>
      </c>
      <c r="L35" s="160" t="s">
        <v>5</v>
      </c>
      <c r="M35" s="103" t="s">
        <v>7</v>
      </c>
      <c r="N35" s="159">
        <v>44136</v>
      </c>
      <c r="O35" s="155" t="s">
        <v>28</v>
      </c>
      <c r="P35" s="156" t="s">
        <v>22</v>
      </c>
      <c r="Q35" s="58"/>
      <c r="R35" s="77"/>
      <c r="S35" s="79"/>
    </row>
    <row r="36" spans="1:19" s="3" customFormat="1" ht="6" customHeight="1" thickBot="1">
      <c r="A36" s="63"/>
      <c r="B36" s="10"/>
      <c r="C36" s="11"/>
      <c r="D36" s="10"/>
      <c r="E36" s="10"/>
      <c r="F36" s="10"/>
      <c r="G36" s="12"/>
      <c r="H36" s="13"/>
      <c r="I36" s="14"/>
      <c r="J36" s="13"/>
      <c r="K36" s="24"/>
      <c r="L36" s="24"/>
      <c r="M36" s="24"/>
      <c r="N36" s="24"/>
      <c r="O36" s="15"/>
      <c r="P36" s="34"/>
      <c r="Q36" s="16"/>
      <c r="R36" s="64"/>
    </row>
    <row r="37" spans="1:19" s="79" customFormat="1" ht="36" customHeight="1" thickBot="1">
      <c r="A37" s="137" t="s">
        <v>135</v>
      </c>
      <c r="B37" s="148">
        <v>13</v>
      </c>
      <c r="C37" s="119" t="s">
        <v>142</v>
      </c>
      <c r="D37" s="20" t="s">
        <v>0</v>
      </c>
      <c r="E37" s="20">
        <v>70</v>
      </c>
      <c r="F37" s="20">
        <v>710</v>
      </c>
      <c r="G37" s="21">
        <f>E37*F37</f>
        <v>49700</v>
      </c>
      <c r="H37" s="151" t="s">
        <v>136</v>
      </c>
      <c r="I37" s="22" t="s">
        <v>137</v>
      </c>
      <c r="J37" s="157" t="s">
        <v>138</v>
      </c>
      <c r="K37" s="44" t="s">
        <v>139</v>
      </c>
      <c r="L37" s="32" t="s">
        <v>5</v>
      </c>
      <c r="M37" s="103" t="s">
        <v>55</v>
      </c>
      <c r="N37" s="23">
        <v>44089</v>
      </c>
      <c r="O37" s="154" t="s">
        <v>28</v>
      </c>
      <c r="P37" s="147" t="s">
        <v>22</v>
      </c>
      <c r="Q37" s="58"/>
      <c r="R37" s="77"/>
    </row>
    <row r="38" spans="1:19" s="3" customFormat="1" ht="6" customHeight="1" thickBot="1">
      <c r="A38" s="63"/>
      <c r="B38" s="10"/>
      <c r="C38" s="11"/>
      <c r="D38" s="10"/>
      <c r="E38" s="10"/>
      <c r="F38" s="10"/>
      <c r="G38" s="12"/>
      <c r="H38" s="13"/>
      <c r="I38" s="14"/>
      <c r="J38" s="13"/>
      <c r="K38" s="24"/>
      <c r="L38" s="24"/>
      <c r="M38" s="24"/>
      <c r="N38" s="24"/>
      <c r="O38" s="15"/>
      <c r="P38" s="34"/>
      <c r="Q38" s="16"/>
      <c r="R38" s="64"/>
    </row>
    <row r="39" spans="1:19" s="79" customFormat="1" ht="36" customHeight="1" thickBot="1">
      <c r="A39" s="137" t="s">
        <v>140</v>
      </c>
      <c r="B39" s="148">
        <v>14</v>
      </c>
      <c r="C39" s="119" t="s">
        <v>141</v>
      </c>
      <c r="D39" s="20" t="s">
        <v>0</v>
      </c>
      <c r="E39" s="20">
        <v>71</v>
      </c>
      <c r="F39" s="20">
        <v>700</v>
      </c>
      <c r="G39" s="21">
        <f>E39*F39</f>
        <v>49700</v>
      </c>
      <c r="H39" s="151" t="s">
        <v>80</v>
      </c>
      <c r="I39" s="22" t="s">
        <v>143</v>
      </c>
      <c r="J39" s="157" t="s">
        <v>67</v>
      </c>
      <c r="K39" s="44" t="s">
        <v>144</v>
      </c>
      <c r="L39" s="32" t="s">
        <v>83</v>
      </c>
      <c r="M39" s="154" t="s">
        <v>65</v>
      </c>
      <c r="N39" s="23">
        <v>44076</v>
      </c>
      <c r="O39" s="154" t="s">
        <v>28</v>
      </c>
      <c r="P39" s="147" t="s">
        <v>49</v>
      </c>
      <c r="Q39" s="58"/>
      <c r="R39" s="77"/>
    </row>
    <row r="40" spans="1:19" s="3" customFormat="1" ht="6" customHeight="1" thickBot="1">
      <c r="A40" s="63"/>
      <c r="B40" s="10"/>
      <c r="C40" s="11"/>
      <c r="D40" s="10"/>
      <c r="E40" s="10"/>
      <c r="F40" s="10"/>
      <c r="G40" s="12"/>
      <c r="H40" s="13"/>
      <c r="I40" s="14"/>
      <c r="J40" s="13"/>
      <c r="K40" s="24"/>
      <c r="L40" s="24"/>
      <c r="M40" s="24"/>
      <c r="N40" s="24"/>
      <c r="O40" s="15"/>
      <c r="P40" s="34"/>
      <c r="Q40" s="16"/>
      <c r="R40" s="64"/>
    </row>
    <row r="41" spans="1:19" s="79" customFormat="1" ht="36" customHeight="1" thickBot="1">
      <c r="A41" s="67" t="s">
        <v>37</v>
      </c>
      <c r="B41" s="50">
        <v>15</v>
      </c>
      <c r="C41" s="9" t="s">
        <v>20</v>
      </c>
      <c r="D41" s="50" t="s">
        <v>0</v>
      </c>
      <c r="E41" s="50">
        <v>147</v>
      </c>
      <c r="F41" s="50">
        <v>680</v>
      </c>
      <c r="G41" s="8">
        <f>E41*F41</f>
        <v>99960</v>
      </c>
      <c r="H41" s="29" t="s">
        <v>107</v>
      </c>
      <c r="I41" s="51" t="s">
        <v>232</v>
      </c>
      <c r="J41" s="116" t="s">
        <v>79</v>
      </c>
      <c r="K41" s="125" t="s">
        <v>117</v>
      </c>
      <c r="L41" s="49" t="s">
        <v>5</v>
      </c>
      <c r="M41" s="103" t="s">
        <v>7</v>
      </c>
      <c r="N41" s="126">
        <v>44089</v>
      </c>
      <c r="O41" s="117" t="s">
        <v>28</v>
      </c>
      <c r="P41" s="33" t="s">
        <v>22</v>
      </c>
      <c r="Q41" s="58"/>
      <c r="R41" s="78"/>
    </row>
    <row r="42" spans="1:19" s="3" customFormat="1" ht="6" customHeight="1" thickBot="1">
      <c r="A42" s="63"/>
      <c r="B42" s="10"/>
      <c r="C42" s="11"/>
      <c r="D42" s="10"/>
      <c r="E42" s="10"/>
      <c r="F42" s="10"/>
      <c r="G42" s="12"/>
      <c r="H42" s="13"/>
      <c r="I42" s="14"/>
      <c r="J42" s="13"/>
      <c r="K42" s="24"/>
      <c r="L42" s="24"/>
      <c r="M42" s="24"/>
      <c r="N42" s="24"/>
      <c r="O42" s="15"/>
      <c r="P42" s="34"/>
      <c r="Q42" s="16"/>
      <c r="R42" s="64"/>
    </row>
    <row r="43" spans="1:19" s="79" customFormat="1" ht="36" customHeight="1" thickBot="1">
      <c r="A43" s="68" t="s">
        <v>78</v>
      </c>
      <c r="B43" s="121">
        <v>16</v>
      </c>
      <c r="C43" s="87" t="s">
        <v>93</v>
      </c>
      <c r="D43" s="20" t="s">
        <v>0</v>
      </c>
      <c r="E43" s="20">
        <v>81</v>
      </c>
      <c r="F43" s="20">
        <v>615</v>
      </c>
      <c r="G43" s="21">
        <f>E43*F43</f>
        <v>49815</v>
      </c>
      <c r="H43" s="57" t="s">
        <v>145</v>
      </c>
      <c r="I43" s="22" t="s">
        <v>146</v>
      </c>
      <c r="J43" s="116" t="s">
        <v>88</v>
      </c>
      <c r="K43" s="44" t="s">
        <v>147</v>
      </c>
      <c r="L43" s="32" t="s">
        <v>5</v>
      </c>
      <c r="M43" s="103" t="s">
        <v>7</v>
      </c>
      <c r="N43" s="23">
        <v>44046</v>
      </c>
      <c r="O43" s="128" t="s">
        <v>28</v>
      </c>
      <c r="P43" s="130" t="s">
        <v>49</v>
      </c>
      <c r="Q43" s="58"/>
      <c r="R43" s="77"/>
    </row>
    <row r="44" spans="1:19" s="3" customFormat="1" ht="6" customHeight="1" thickBot="1">
      <c r="A44" s="63"/>
      <c r="B44" s="10"/>
      <c r="C44" s="11"/>
      <c r="D44" s="10"/>
      <c r="E44" s="10"/>
      <c r="F44" s="10"/>
      <c r="G44" s="12"/>
      <c r="H44" s="13"/>
      <c r="I44" s="14"/>
      <c r="J44" s="13"/>
      <c r="K44" s="24"/>
      <c r="L44" s="24"/>
      <c r="M44" s="24"/>
      <c r="N44" s="24"/>
      <c r="O44" s="15"/>
      <c r="P44" s="34"/>
      <c r="Q44" s="16"/>
      <c r="R44" s="64"/>
    </row>
    <row r="45" spans="1:19" s="79" customFormat="1" ht="36" customHeight="1" thickBot="1">
      <c r="A45" s="88" t="s">
        <v>156</v>
      </c>
      <c r="B45" s="26">
        <v>17</v>
      </c>
      <c r="C45" s="27" t="s">
        <v>157</v>
      </c>
      <c r="D45" s="26" t="s">
        <v>0</v>
      </c>
      <c r="E45" s="26">
        <v>19</v>
      </c>
      <c r="F45" s="26">
        <v>850</v>
      </c>
      <c r="G45" s="28">
        <f>E45*F45</f>
        <v>16150</v>
      </c>
      <c r="H45" s="164" t="s">
        <v>158</v>
      </c>
      <c r="I45" s="29" t="s">
        <v>159</v>
      </c>
      <c r="J45" s="157" t="s">
        <v>161</v>
      </c>
      <c r="K45" s="48" t="s">
        <v>162</v>
      </c>
      <c r="L45" s="30" t="s">
        <v>5</v>
      </c>
      <c r="M45" s="103" t="s">
        <v>55</v>
      </c>
      <c r="N45" s="173">
        <v>43845</v>
      </c>
      <c r="O45" s="174" t="s">
        <v>28</v>
      </c>
      <c r="P45" s="33" t="s">
        <v>22</v>
      </c>
      <c r="Q45" s="58"/>
      <c r="R45" s="77"/>
    </row>
    <row r="46" spans="1:19" s="3" customFormat="1" ht="6" customHeight="1" thickBot="1">
      <c r="A46" s="63"/>
      <c r="B46" s="10"/>
      <c r="C46" s="11"/>
      <c r="D46" s="10"/>
      <c r="E46" s="10"/>
      <c r="F46" s="10"/>
      <c r="G46" s="12"/>
      <c r="H46" s="13"/>
      <c r="I46" s="14"/>
      <c r="J46" s="13"/>
      <c r="K46" s="24"/>
      <c r="L46" s="24"/>
      <c r="M46" s="24"/>
      <c r="N46" s="24"/>
      <c r="O46" s="15"/>
      <c r="P46" s="34"/>
      <c r="Q46" s="16"/>
      <c r="R46" s="64"/>
    </row>
    <row r="47" spans="1:19" s="79" customFormat="1" ht="36" customHeight="1" thickBot="1">
      <c r="A47" s="172" t="s">
        <v>163</v>
      </c>
      <c r="B47" s="167">
        <v>18</v>
      </c>
      <c r="C47" s="19" t="s">
        <v>82</v>
      </c>
      <c r="D47" s="20" t="s">
        <v>0</v>
      </c>
      <c r="E47" s="20">
        <v>25</v>
      </c>
      <c r="F47" s="20">
        <v>830</v>
      </c>
      <c r="G47" s="21">
        <f>E47*F47</f>
        <v>20750</v>
      </c>
      <c r="H47" s="164" t="s">
        <v>164</v>
      </c>
      <c r="I47" s="22" t="s">
        <v>165</v>
      </c>
      <c r="J47" s="84" t="s">
        <v>166</v>
      </c>
      <c r="K47" s="44" t="s">
        <v>167</v>
      </c>
      <c r="L47" s="32" t="s">
        <v>83</v>
      </c>
      <c r="M47" s="103" t="s">
        <v>65</v>
      </c>
      <c r="N47" s="23">
        <v>44124</v>
      </c>
      <c r="O47" s="165" t="s">
        <v>28</v>
      </c>
      <c r="P47" s="156" t="s">
        <v>22</v>
      </c>
      <c r="Q47" s="58"/>
      <c r="R47" s="166"/>
    </row>
    <row r="48" spans="1:19" s="3" customFormat="1" ht="6" customHeight="1" thickBot="1">
      <c r="A48" s="63"/>
      <c r="B48" s="10"/>
      <c r="C48" s="11"/>
      <c r="D48" s="10"/>
      <c r="E48" s="10"/>
      <c r="F48" s="10"/>
      <c r="G48" s="12"/>
      <c r="H48" s="13"/>
      <c r="I48" s="14"/>
      <c r="J48" s="13"/>
      <c r="K48" s="24"/>
      <c r="L48" s="24"/>
      <c r="M48" s="24"/>
      <c r="N48" s="24"/>
      <c r="O48" s="15"/>
      <c r="P48" s="34"/>
      <c r="Q48" s="16"/>
      <c r="R48" s="64"/>
    </row>
    <row r="49" spans="1:20" s="79" customFormat="1" ht="36" customHeight="1" thickBot="1">
      <c r="A49" s="172" t="s">
        <v>89</v>
      </c>
      <c r="B49" s="167">
        <v>19</v>
      </c>
      <c r="C49" s="19" t="s">
        <v>90</v>
      </c>
      <c r="D49" s="20" t="s">
        <v>0</v>
      </c>
      <c r="E49" s="20">
        <v>39</v>
      </c>
      <c r="F49" s="20">
        <v>800</v>
      </c>
      <c r="G49" s="21">
        <f>E49*F49</f>
        <v>31200</v>
      </c>
      <c r="H49" s="51" t="s">
        <v>148</v>
      </c>
      <c r="I49" s="22" t="s">
        <v>149</v>
      </c>
      <c r="J49" s="84" t="s">
        <v>6</v>
      </c>
      <c r="K49" s="44" t="s">
        <v>150</v>
      </c>
      <c r="L49" s="32" t="s">
        <v>5</v>
      </c>
      <c r="M49" s="30" t="s">
        <v>7</v>
      </c>
      <c r="N49" s="23">
        <v>44071</v>
      </c>
      <c r="O49" s="165" t="s">
        <v>28</v>
      </c>
      <c r="P49" s="169" t="s">
        <v>49</v>
      </c>
      <c r="Q49" s="58"/>
      <c r="R49" s="166"/>
    </row>
    <row r="50" spans="1:20" s="3" customFormat="1" ht="6" customHeight="1" thickBot="1">
      <c r="A50" s="63"/>
      <c r="B50" s="10"/>
      <c r="C50" s="11"/>
      <c r="D50" s="10"/>
      <c r="E50" s="10"/>
      <c r="F50" s="10"/>
      <c r="G50" s="12"/>
      <c r="H50" s="13"/>
      <c r="I50" s="14"/>
      <c r="J50" s="13"/>
      <c r="K50" s="24"/>
      <c r="L50" s="24"/>
      <c r="M50" s="24"/>
      <c r="N50" s="24"/>
      <c r="O50" s="15"/>
      <c r="P50" s="34"/>
      <c r="Q50" s="16"/>
      <c r="R50" s="64"/>
    </row>
    <row r="51" spans="1:20" s="79" customFormat="1" ht="36" customHeight="1" thickBot="1">
      <c r="A51" s="172" t="s">
        <v>168</v>
      </c>
      <c r="B51" s="167">
        <v>20</v>
      </c>
      <c r="C51" s="19" t="s">
        <v>169</v>
      </c>
      <c r="D51" s="20" t="s">
        <v>0</v>
      </c>
      <c r="E51" s="20">
        <v>29</v>
      </c>
      <c r="F51" s="20">
        <v>700</v>
      </c>
      <c r="G51" s="21">
        <f>E51*F51</f>
        <v>20300</v>
      </c>
      <c r="H51" s="164" t="s">
        <v>171</v>
      </c>
      <c r="I51" s="22" t="s">
        <v>172</v>
      </c>
      <c r="J51" s="84" t="s">
        <v>173</v>
      </c>
      <c r="K51" s="44" t="s">
        <v>174</v>
      </c>
      <c r="L51" s="32" t="s">
        <v>5</v>
      </c>
      <c r="M51" s="103" t="s">
        <v>65</v>
      </c>
      <c r="N51" s="23">
        <v>44094</v>
      </c>
      <c r="O51" s="165" t="s">
        <v>28</v>
      </c>
      <c r="P51" s="156" t="s">
        <v>22</v>
      </c>
      <c r="Q51" s="58"/>
      <c r="R51" s="166"/>
    </row>
    <row r="52" spans="1:20" s="3" customFormat="1" ht="6" customHeight="1" thickBot="1">
      <c r="A52" s="63"/>
      <c r="B52" s="10"/>
      <c r="C52" s="11"/>
      <c r="D52" s="10"/>
      <c r="E52" s="10"/>
      <c r="F52" s="10"/>
      <c r="G52" s="12"/>
      <c r="H52" s="13"/>
      <c r="I52" s="14"/>
      <c r="J52" s="13"/>
      <c r="K52" s="24"/>
      <c r="L52" s="24"/>
      <c r="M52" s="24"/>
      <c r="N52" s="24"/>
      <c r="O52" s="15"/>
      <c r="P52" s="34"/>
      <c r="Q52" s="16"/>
      <c r="R52" s="64"/>
    </row>
    <row r="53" spans="1:20" s="81" customFormat="1" ht="36" customHeight="1" thickBot="1">
      <c r="A53" s="172" t="s">
        <v>64</v>
      </c>
      <c r="B53" s="167">
        <v>21</v>
      </c>
      <c r="C53" s="19" t="s">
        <v>92</v>
      </c>
      <c r="D53" s="20" t="s">
        <v>0</v>
      </c>
      <c r="E53" s="20">
        <v>34</v>
      </c>
      <c r="F53" s="20">
        <v>700</v>
      </c>
      <c r="G53" s="21">
        <f>E53*F53</f>
        <v>23800</v>
      </c>
      <c r="H53" s="164" t="s">
        <v>136</v>
      </c>
      <c r="I53" s="22" t="s">
        <v>151</v>
      </c>
      <c r="J53" s="84" t="s">
        <v>67</v>
      </c>
      <c r="K53" s="44" t="s">
        <v>152</v>
      </c>
      <c r="L53" s="32" t="s">
        <v>83</v>
      </c>
      <c r="M53" s="30" t="s">
        <v>65</v>
      </c>
      <c r="N53" s="23">
        <v>44133</v>
      </c>
      <c r="O53" s="165" t="s">
        <v>28</v>
      </c>
      <c r="P53" s="156" t="s">
        <v>22</v>
      </c>
      <c r="Q53" s="58"/>
      <c r="R53" s="66"/>
    </row>
    <row r="54" spans="1:20" s="3" customFormat="1" ht="6" customHeight="1" thickBot="1">
      <c r="A54" s="63"/>
      <c r="B54" s="10"/>
      <c r="C54" s="11"/>
      <c r="D54" s="10"/>
      <c r="E54" s="10"/>
      <c r="F54" s="10"/>
      <c r="G54" s="12"/>
      <c r="H54" s="13"/>
      <c r="I54" s="14"/>
      <c r="J54" s="13"/>
      <c r="K54" s="24"/>
      <c r="L54" s="24"/>
      <c r="M54" s="24"/>
      <c r="N54" s="24"/>
      <c r="O54" s="15"/>
      <c r="P54" s="34"/>
      <c r="Q54" s="16"/>
      <c r="R54" s="64"/>
    </row>
    <row r="55" spans="1:20" s="79" customFormat="1" ht="36" customHeight="1" thickBot="1">
      <c r="A55" s="172" t="s">
        <v>179</v>
      </c>
      <c r="B55" s="167">
        <v>22</v>
      </c>
      <c r="C55" s="19" t="s">
        <v>170</v>
      </c>
      <c r="D55" s="20" t="s">
        <v>0</v>
      </c>
      <c r="E55" s="20">
        <v>13</v>
      </c>
      <c r="F55" s="20">
        <v>700</v>
      </c>
      <c r="G55" s="21">
        <f>E55*F55</f>
        <v>9100</v>
      </c>
      <c r="H55" s="51" t="s">
        <v>175</v>
      </c>
      <c r="I55" s="22" t="s">
        <v>176</v>
      </c>
      <c r="J55" s="84" t="s">
        <v>177</v>
      </c>
      <c r="K55" s="44" t="s">
        <v>178</v>
      </c>
      <c r="L55" s="32" t="s">
        <v>5</v>
      </c>
      <c r="M55" s="103" t="s">
        <v>7</v>
      </c>
      <c r="N55" s="23">
        <v>44053</v>
      </c>
      <c r="O55" s="165" t="s">
        <v>28</v>
      </c>
      <c r="P55" s="156" t="s">
        <v>22</v>
      </c>
      <c r="Q55" s="58"/>
      <c r="R55" s="166"/>
    </row>
    <row r="56" spans="1:20" s="3" customFormat="1" ht="6" customHeight="1" thickBot="1">
      <c r="A56" s="63"/>
      <c r="B56" s="10"/>
      <c r="C56" s="11"/>
      <c r="D56" s="10"/>
      <c r="E56" s="10"/>
      <c r="F56" s="10"/>
      <c r="G56" s="12"/>
      <c r="H56" s="13"/>
      <c r="I56" s="14"/>
      <c r="J56" s="13"/>
      <c r="K56" s="24"/>
      <c r="L56" s="24"/>
      <c r="M56" s="24"/>
      <c r="N56" s="24"/>
      <c r="O56" s="15"/>
      <c r="P56" s="34"/>
      <c r="Q56" s="16"/>
      <c r="R56" s="64"/>
    </row>
    <row r="57" spans="1:20" s="4" customFormat="1" ht="23.25" customHeight="1">
      <c r="A57" s="217" t="s">
        <v>12</v>
      </c>
      <c r="B57" s="217"/>
      <c r="C57" s="217"/>
      <c r="D57" s="217"/>
      <c r="E57" s="217"/>
      <c r="F57" s="217"/>
      <c r="G57" s="217"/>
      <c r="H57" s="217"/>
      <c r="I57" s="217"/>
      <c r="J57" s="217"/>
      <c r="K57" s="217"/>
      <c r="L57" s="217"/>
      <c r="M57" s="217"/>
      <c r="N57" s="217"/>
      <c r="O57" s="217"/>
      <c r="P57" s="217"/>
      <c r="Q57" s="225" t="s">
        <v>186</v>
      </c>
      <c r="R57" s="226"/>
    </row>
    <row r="58" spans="1:20" s="5" customFormat="1" ht="23.25" customHeight="1">
      <c r="A58" s="218" t="s">
        <v>238</v>
      </c>
      <c r="B58" s="218"/>
      <c r="C58" s="218"/>
      <c r="D58" s="218"/>
      <c r="E58" s="218"/>
      <c r="F58" s="218"/>
      <c r="G58" s="218"/>
      <c r="H58" s="218"/>
      <c r="I58" s="218"/>
      <c r="J58" s="218"/>
      <c r="K58" s="218"/>
      <c r="L58" s="218"/>
      <c r="M58" s="218"/>
      <c r="N58" s="218"/>
      <c r="O58" s="218"/>
      <c r="P58" s="218"/>
      <c r="Q58" s="211" t="s">
        <v>13</v>
      </c>
      <c r="R58" s="212"/>
    </row>
    <row r="59" spans="1:20" s="1" customFormat="1" ht="23.25" customHeight="1">
      <c r="A59" s="219" t="s">
        <v>237</v>
      </c>
      <c r="B59" s="218"/>
      <c r="C59" s="218"/>
      <c r="D59" s="218"/>
      <c r="E59" s="218"/>
      <c r="F59" s="218"/>
      <c r="G59" s="218"/>
      <c r="H59" s="218"/>
      <c r="I59" s="218"/>
      <c r="J59" s="218"/>
      <c r="K59" s="218"/>
      <c r="L59" s="218"/>
      <c r="M59" s="218"/>
      <c r="N59" s="218"/>
      <c r="O59" s="218"/>
      <c r="P59" s="218"/>
      <c r="Q59" s="220" t="s">
        <v>236</v>
      </c>
      <c r="R59" s="220"/>
      <c r="T59" s="196"/>
    </row>
    <row r="60" spans="1:20" s="1" customFormat="1" ht="15" customHeight="1" thickBot="1">
      <c r="A60" s="242" t="s">
        <v>239</v>
      </c>
      <c r="B60" s="242"/>
      <c r="C60" s="242"/>
      <c r="D60" s="242"/>
      <c r="E60" s="242"/>
      <c r="F60" s="242"/>
      <c r="G60" s="242"/>
      <c r="H60" s="242"/>
      <c r="I60" s="242"/>
      <c r="J60" s="242"/>
      <c r="K60" s="242"/>
      <c r="L60" s="242"/>
      <c r="M60" s="242"/>
      <c r="N60" s="242"/>
      <c r="O60" s="242"/>
      <c r="P60" s="242"/>
      <c r="Q60" s="18"/>
      <c r="R60" s="17"/>
    </row>
    <row r="61" spans="1:20" s="3" customFormat="1" ht="36" customHeight="1" thickBot="1">
      <c r="A61" s="59" t="s">
        <v>35</v>
      </c>
      <c r="B61" s="60" t="s">
        <v>34</v>
      </c>
      <c r="C61" s="60" t="s">
        <v>9</v>
      </c>
      <c r="D61" s="61" t="s">
        <v>1</v>
      </c>
      <c r="E61" s="60" t="s">
        <v>33</v>
      </c>
      <c r="F61" s="60" t="s">
        <v>32</v>
      </c>
      <c r="G61" s="60" t="s">
        <v>31</v>
      </c>
      <c r="H61" s="60" t="s">
        <v>30</v>
      </c>
      <c r="I61" s="60" t="s">
        <v>8</v>
      </c>
      <c r="J61" s="61" t="s">
        <v>4</v>
      </c>
      <c r="K61" s="60" t="s">
        <v>26</v>
      </c>
      <c r="L61" s="60" t="s">
        <v>11</v>
      </c>
      <c r="M61" s="60" t="s">
        <v>10</v>
      </c>
      <c r="N61" s="60" t="s">
        <v>27</v>
      </c>
      <c r="O61" s="60" t="s">
        <v>74</v>
      </c>
      <c r="P61" s="60" t="s">
        <v>40</v>
      </c>
      <c r="Q61" s="60" t="s">
        <v>41</v>
      </c>
      <c r="R61" s="62" t="s">
        <v>3</v>
      </c>
    </row>
    <row r="62" spans="1:20" s="3" customFormat="1" ht="6" customHeight="1" thickBot="1">
      <c r="A62" s="185"/>
      <c r="B62" s="176"/>
      <c r="C62" s="177"/>
      <c r="D62" s="176"/>
      <c r="E62" s="176"/>
      <c r="F62" s="176"/>
      <c r="G62" s="178"/>
      <c r="H62" s="180"/>
      <c r="I62" s="179"/>
      <c r="J62" s="180"/>
      <c r="K62" s="181"/>
      <c r="L62" s="181"/>
      <c r="M62" s="181"/>
      <c r="N62" s="181"/>
      <c r="O62" s="182"/>
      <c r="P62" s="186"/>
      <c r="Q62" s="183"/>
      <c r="R62" s="184"/>
    </row>
    <row r="63" spans="1:20" s="79" customFormat="1" ht="36" customHeight="1" thickBot="1">
      <c r="A63" s="172" t="s">
        <v>240</v>
      </c>
      <c r="B63" s="167">
        <v>23</v>
      </c>
      <c r="C63" s="19" t="s">
        <v>91</v>
      </c>
      <c r="D63" s="20" t="s">
        <v>0</v>
      </c>
      <c r="E63" s="20">
        <v>30</v>
      </c>
      <c r="F63" s="20">
        <v>680</v>
      </c>
      <c r="G63" s="21">
        <f>E63*F63</f>
        <v>20400</v>
      </c>
      <c r="H63" s="51" t="s">
        <v>81</v>
      </c>
      <c r="I63" s="22" t="s">
        <v>101</v>
      </c>
      <c r="J63" s="84" t="s">
        <v>6</v>
      </c>
      <c r="K63" s="44" t="s">
        <v>241</v>
      </c>
      <c r="L63" s="32" t="s">
        <v>5</v>
      </c>
      <c r="M63" s="103" t="s">
        <v>65</v>
      </c>
      <c r="N63" s="23">
        <v>44046</v>
      </c>
      <c r="O63" s="165" t="s">
        <v>28</v>
      </c>
      <c r="P63" s="156" t="s">
        <v>22</v>
      </c>
      <c r="Q63" s="58"/>
      <c r="R63" s="166"/>
    </row>
    <row r="64" spans="1:20" s="3" customFormat="1" ht="6" customHeight="1" thickBot="1">
      <c r="A64" s="63"/>
      <c r="B64" s="10"/>
      <c r="C64" s="11"/>
      <c r="D64" s="10"/>
      <c r="E64" s="10"/>
      <c r="F64" s="10"/>
      <c r="G64" s="12"/>
      <c r="H64" s="13"/>
      <c r="I64" s="14"/>
      <c r="J64" s="13"/>
      <c r="K64" s="24"/>
      <c r="L64" s="24"/>
      <c r="M64" s="24"/>
      <c r="N64" s="24"/>
      <c r="O64" s="15"/>
      <c r="P64" s="34"/>
      <c r="Q64" s="16"/>
      <c r="R64" s="64"/>
    </row>
    <row r="65" spans="1:18" s="79" customFormat="1" ht="36" customHeight="1" thickBot="1">
      <c r="A65" s="172" t="s">
        <v>29</v>
      </c>
      <c r="B65" s="50">
        <v>24</v>
      </c>
      <c r="C65" s="9" t="s">
        <v>23</v>
      </c>
      <c r="D65" s="50" t="s">
        <v>0</v>
      </c>
      <c r="E65" s="50">
        <v>42</v>
      </c>
      <c r="F65" s="50">
        <v>675</v>
      </c>
      <c r="G65" s="8">
        <f>E65*F65</f>
        <v>28350</v>
      </c>
      <c r="H65" s="51" t="s">
        <v>107</v>
      </c>
      <c r="I65" s="51" t="s">
        <v>153</v>
      </c>
      <c r="J65" s="157" t="s">
        <v>6</v>
      </c>
      <c r="K65" s="44" t="s">
        <v>109</v>
      </c>
      <c r="L65" s="49" t="s">
        <v>5</v>
      </c>
      <c r="M65" s="103" t="s">
        <v>110</v>
      </c>
      <c r="N65" s="23">
        <v>44121</v>
      </c>
      <c r="O65" s="30" t="s">
        <v>28</v>
      </c>
      <c r="P65" s="156" t="s">
        <v>22</v>
      </c>
      <c r="Q65" s="58"/>
      <c r="R65" s="77"/>
    </row>
    <row r="66" spans="1:18" s="3" customFormat="1" ht="6" customHeight="1" thickBot="1">
      <c r="A66" s="63"/>
      <c r="B66" s="10"/>
      <c r="C66" s="11"/>
      <c r="D66" s="10"/>
      <c r="E66" s="10"/>
      <c r="F66" s="10"/>
      <c r="G66" s="12"/>
      <c r="H66" s="13"/>
      <c r="I66" s="14"/>
      <c r="J66" s="13"/>
      <c r="K66" s="24"/>
      <c r="L66" s="24"/>
      <c r="M66" s="24"/>
      <c r="N66" s="24"/>
      <c r="O66" s="15"/>
      <c r="P66" s="34"/>
      <c r="Q66" s="16"/>
      <c r="R66" s="64"/>
    </row>
    <row r="67" spans="1:18" s="79" customFormat="1" ht="36" customHeight="1" thickBot="1">
      <c r="A67" s="68" t="s">
        <v>154</v>
      </c>
      <c r="B67" s="167">
        <v>25</v>
      </c>
      <c r="C67" s="119" t="s">
        <v>51</v>
      </c>
      <c r="D67" s="20" t="s">
        <v>0</v>
      </c>
      <c r="E67" s="20">
        <v>40</v>
      </c>
      <c r="F67" s="20">
        <v>600</v>
      </c>
      <c r="G67" s="21">
        <f>E67*F67</f>
        <v>24000</v>
      </c>
      <c r="H67" s="164" t="s">
        <v>125</v>
      </c>
      <c r="I67" s="22" t="s">
        <v>155</v>
      </c>
      <c r="J67" s="157" t="s">
        <v>6</v>
      </c>
      <c r="K67" s="44" t="s">
        <v>131</v>
      </c>
      <c r="L67" s="32" t="s">
        <v>5</v>
      </c>
      <c r="M67" s="165" t="s">
        <v>65</v>
      </c>
      <c r="N67" s="23">
        <v>44124</v>
      </c>
      <c r="O67" s="165" t="s">
        <v>28</v>
      </c>
      <c r="P67" s="169" t="s">
        <v>22</v>
      </c>
      <c r="Q67" s="58"/>
      <c r="R67" s="77"/>
    </row>
    <row r="68" spans="1:18" s="3" customFormat="1" ht="6" customHeight="1" thickBot="1">
      <c r="A68" s="63"/>
      <c r="B68" s="10"/>
      <c r="C68" s="11"/>
      <c r="D68" s="10"/>
      <c r="E68" s="10"/>
      <c r="F68" s="10"/>
      <c r="G68" s="12"/>
      <c r="H68" s="13"/>
      <c r="I68" s="14"/>
      <c r="J68" s="13"/>
      <c r="K68" s="24"/>
      <c r="L68" s="24"/>
      <c r="M68" s="24"/>
      <c r="N68" s="24"/>
      <c r="O68" s="15"/>
      <c r="P68" s="34"/>
      <c r="Q68" s="16"/>
      <c r="R68" s="64"/>
    </row>
    <row r="69" spans="1:18" s="79" customFormat="1" ht="36" customHeight="1" thickBot="1">
      <c r="A69" s="67"/>
      <c r="B69" s="26"/>
      <c r="C69" s="27"/>
      <c r="D69" s="26"/>
      <c r="E69" s="26"/>
      <c r="F69" s="26"/>
      <c r="G69" s="28"/>
      <c r="H69" s="57"/>
      <c r="I69" s="29"/>
      <c r="J69" s="157"/>
      <c r="K69" s="48"/>
      <c r="L69" s="30"/>
      <c r="M69" s="30"/>
      <c r="N69" s="173"/>
      <c r="O69" s="174"/>
      <c r="P69" s="171"/>
      <c r="Q69" s="58"/>
      <c r="R69" s="77"/>
    </row>
    <row r="70" spans="1:18" s="3" customFormat="1" ht="6" customHeight="1" thickBot="1">
      <c r="A70" s="70"/>
      <c r="B70" s="36"/>
      <c r="C70" s="37"/>
      <c r="D70" s="36"/>
      <c r="E70" s="36"/>
      <c r="F70" s="36"/>
      <c r="G70" s="38"/>
      <c r="H70" s="39"/>
      <c r="I70" s="40"/>
      <c r="J70" s="39"/>
      <c r="K70" s="45"/>
      <c r="L70" s="41"/>
      <c r="M70" s="41"/>
      <c r="N70" s="41"/>
      <c r="O70" s="42"/>
      <c r="P70" s="43"/>
      <c r="Q70" s="46"/>
      <c r="R70" s="71"/>
    </row>
    <row r="71" spans="1:18" s="81" customFormat="1" ht="18" customHeight="1" thickBot="1">
      <c r="A71" s="230" t="s">
        <v>68</v>
      </c>
      <c r="B71" s="232">
        <v>26</v>
      </c>
      <c r="C71" s="25" t="s">
        <v>69</v>
      </c>
      <c r="D71" s="94" t="s">
        <v>0</v>
      </c>
      <c r="E71" s="94">
        <v>30</v>
      </c>
      <c r="F71" s="94">
        <v>725</v>
      </c>
      <c r="G71" s="95">
        <f>(E71*F71)</f>
        <v>21750</v>
      </c>
      <c r="H71" s="238" t="s">
        <v>164</v>
      </c>
      <c r="I71" s="151" t="s">
        <v>180</v>
      </c>
      <c r="J71" s="240" t="s">
        <v>182</v>
      </c>
      <c r="K71" s="221" t="s">
        <v>183</v>
      </c>
      <c r="L71" s="101" t="s">
        <v>5</v>
      </c>
      <c r="M71" s="187" t="s">
        <v>110</v>
      </c>
      <c r="N71" s="234">
        <v>44096</v>
      </c>
      <c r="O71" s="236" t="s">
        <v>28</v>
      </c>
      <c r="P71" s="223" t="s">
        <v>22</v>
      </c>
      <c r="Q71" s="100"/>
      <c r="R71" s="227"/>
    </row>
    <row r="72" spans="1:18" s="81" customFormat="1" ht="18" customHeight="1" thickBot="1">
      <c r="A72" s="231"/>
      <c r="B72" s="233"/>
      <c r="C72" s="89" t="s">
        <v>70</v>
      </c>
      <c r="D72" s="90" t="s">
        <v>2</v>
      </c>
      <c r="E72" s="90">
        <v>40</v>
      </c>
      <c r="F72" s="90">
        <v>700</v>
      </c>
      <c r="G72" s="93">
        <f>(E72*F72)</f>
        <v>28000</v>
      </c>
      <c r="H72" s="239"/>
      <c r="I72" s="91" t="s">
        <v>181</v>
      </c>
      <c r="J72" s="241"/>
      <c r="K72" s="222"/>
      <c r="L72" s="91" t="s">
        <v>19</v>
      </c>
      <c r="M72" s="187" t="s">
        <v>110</v>
      </c>
      <c r="N72" s="235"/>
      <c r="O72" s="237"/>
      <c r="P72" s="224"/>
      <c r="Q72" s="92">
        <f>Q71-10</f>
        <v>-10</v>
      </c>
      <c r="R72" s="228"/>
    </row>
    <row r="73" spans="1:18" s="3" customFormat="1" ht="6" customHeight="1" thickBot="1">
      <c r="A73" s="70"/>
      <c r="B73" s="36"/>
      <c r="C73" s="37"/>
      <c r="D73" s="36"/>
      <c r="E73" s="36"/>
      <c r="F73" s="36"/>
      <c r="G73" s="38"/>
      <c r="H73" s="39"/>
      <c r="I73" s="40"/>
      <c r="J73" s="39"/>
      <c r="K73" s="45"/>
      <c r="L73" s="41"/>
      <c r="M73" s="41"/>
      <c r="N73" s="41"/>
      <c r="O73" s="42"/>
      <c r="P73" s="43"/>
      <c r="Q73" s="46"/>
      <c r="R73" s="71"/>
    </row>
    <row r="74" spans="1:18" s="79" customFormat="1" ht="36" customHeight="1" thickBot="1">
      <c r="A74" s="67"/>
      <c r="B74" s="26"/>
      <c r="C74" s="27"/>
      <c r="D74" s="26"/>
      <c r="E74" s="26"/>
      <c r="F74" s="26"/>
      <c r="G74" s="28"/>
      <c r="H74" s="57"/>
      <c r="I74" s="29"/>
      <c r="J74" s="96"/>
      <c r="K74" s="48"/>
      <c r="L74" s="30"/>
      <c r="M74" s="30"/>
      <c r="N74" s="97"/>
      <c r="O74" s="98"/>
      <c r="P74" s="99"/>
      <c r="Q74" s="58"/>
      <c r="R74" s="77"/>
    </row>
    <row r="75" spans="1:18" s="3" customFormat="1" ht="6" customHeight="1" thickBot="1">
      <c r="A75" s="63"/>
      <c r="B75" s="10"/>
      <c r="C75" s="11"/>
      <c r="D75" s="10"/>
      <c r="E75" s="10"/>
      <c r="F75" s="10"/>
      <c r="G75" s="12"/>
      <c r="H75" s="13"/>
      <c r="I75" s="14"/>
      <c r="J75" s="13"/>
      <c r="K75" s="24"/>
      <c r="L75" s="24"/>
      <c r="M75" s="24"/>
      <c r="N75" s="24"/>
      <c r="O75" s="15"/>
      <c r="P75" s="34"/>
      <c r="Q75" s="16"/>
      <c r="R75" s="64"/>
    </row>
    <row r="76" spans="1:18" s="79" customFormat="1" ht="36" customHeight="1" thickBot="1">
      <c r="A76" s="158" t="s">
        <v>188</v>
      </c>
      <c r="B76" s="148">
        <v>27</v>
      </c>
      <c r="C76" s="19" t="s">
        <v>95</v>
      </c>
      <c r="D76" s="20" t="s">
        <v>2</v>
      </c>
      <c r="E76" s="20">
        <v>57</v>
      </c>
      <c r="F76" s="20">
        <v>790</v>
      </c>
      <c r="G76" s="21">
        <f>E76*F76</f>
        <v>45030</v>
      </c>
      <c r="H76" s="51" t="s">
        <v>148</v>
      </c>
      <c r="I76" s="22" t="s">
        <v>97</v>
      </c>
      <c r="J76" s="84" t="s">
        <v>6</v>
      </c>
      <c r="K76" s="44" t="s">
        <v>150</v>
      </c>
      <c r="L76" s="32" t="s">
        <v>19</v>
      </c>
      <c r="M76" s="30" t="s">
        <v>65</v>
      </c>
      <c r="N76" s="23">
        <v>44071</v>
      </c>
      <c r="O76" s="154" t="s">
        <v>28</v>
      </c>
      <c r="P76" s="147" t="s">
        <v>49</v>
      </c>
      <c r="Q76" s="58"/>
      <c r="R76" s="163"/>
    </row>
    <row r="77" spans="1:18" s="3" customFormat="1" ht="6" customHeight="1" thickBot="1">
      <c r="A77" s="63"/>
      <c r="B77" s="10"/>
      <c r="C77" s="11"/>
      <c r="D77" s="10"/>
      <c r="E77" s="10"/>
      <c r="F77" s="10"/>
      <c r="G77" s="12"/>
      <c r="H77" s="13"/>
      <c r="I77" s="14"/>
      <c r="J77" s="13"/>
      <c r="K77" s="24"/>
      <c r="L77" s="24"/>
      <c r="M77" s="24"/>
      <c r="N77" s="24"/>
      <c r="O77" s="15"/>
      <c r="P77" s="34"/>
      <c r="Q77" s="16"/>
      <c r="R77" s="64"/>
    </row>
    <row r="78" spans="1:18" s="79" customFormat="1" ht="36" customHeight="1" thickBot="1">
      <c r="A78" s="137" t="s">
        <v>37</v>
      </c>
      <c r="B78" s="167">
        <v>28</v>
      </c>
      <c r="C78" s="119" t="s">
        <v>24</v>
      </c>
      <c r="D78" s="20" t="s">
        <v>2</v>
      </c>
      <c r="E78" s="20">
        <v>136</v>
      </c>
      <c r="F78" s="20">
        <v>730</v>
      </c>
      <c r="G78" s="21">
        <f>E78*F78</f>
        <v>99280</v>
      </c>
      <c r="H78" s="164" t="s">
        <v>136</v>
      </c>
      <c r="I78" s="22" t="s">
        <v>233</v>
      </c>
      <c r="J78" s="157" t="s">
        <v>79</v>
      </c>
      <c r="K78" s="44" t="s">
        <v>196</v>
      </c>
      <c r="L78" s="174" t="s">
        <v>19</v>
      </c>
      <c r="M78" s="30" t="s">
        <v>65</v>
      </c>
      <c r="N78" s="23">
        <v>44089</v>
      </c>
      <c r="O78" s="165" t="s">
        <v>28</v>
      </c>
      <c r="P78" s="169" t="s">
        <v>22</v>
      </c>
      <c r="Q78" s="58"/>
      <c r="R78" s="140"/>
    </row>
    <row r="79" spans="1:18" s="3" customFormat="1" ht="6" customHeight="1" thickBot="1">
      <c r="A79" s="63"/>
      <c r="B79" s="10"/>
      <c r="C79" s="11"/>
      <c r="D79" s="10"/>
      <c r="E79" s="10"/>
      <c r="F79" s="10"/>
      <c r="G79" s="12"/>
      <c r="H79" s="13"/>
      <c r="I79" s="14"/>
      <c r="J79" s="13"/>
      <c r="K79" s="24"/>
      <c r="L79" s="24"/>
      <c r="M79" s="24"/>
      <c r="N79" s="24"/>
      <c r="O79" s="15"/>
      <c r="P79" s="34"/>
      <c r="Q79" s="16"/>
      <c r="R79" s="64"/>
    </row>
    <row r="80" spans="1:18" s="79" customFormat="1" ht="36" customHeight="1" thickBot="1">
      <c r="A80" s="69" t="s">
        <v>57</v>
      </c>
      <c r="B80" s="50">
        <v>29</v>
      </c>
      <c r="C80" s="9" t="s">
        <v>47</v>
      </c>
      <c r="D80" s="50" t="s">
        <v>2</v>
      </c>
      <c r="E80" s="50">
        <v>68</v>
      </c>
      <c r="F80" s="50">
        <v>730</v>
      </c>
      <c r="G80" s="28">
        <f>E80*F80</f>
        <v>49640</v>
      </c>
      <c r="H80" s="29" t="s">
        <v>125</v>
      </c>
      <c r="I80" s="22" t="s">
        <v>189</v>
      </c>
      <c r="J80" s="157" t="s">
        <v>190</v>
      </c>
      <c r="K80" s="44" t="s">
        <v>127</v>
      </c>
      <c r="L80" s="32" t="s">
        <v>19</v>
      </c>
      <c r="M80" s="30" t="s">
        <v>65</v>
      </c>
      <c r="N80" s="23">
        <v>44118</v>
      </c>
      <c r="O80" s="154" t="s">
        <v>28</v>
      </c>
      <c r="P80" s="156" t="s">
        <v>22</v>
      </c>
      <c r="Q80" s="58"/>
      <c r="R80" s="77"/>
    </row>
    <row r="81" spans="1:20" s="3" customFormat="1" ht="6" customHeight="1" thickBot="1">
      <c r="A81" s="63"/>
      <c r="B81" s="10"/>
      <c r="C81" s="11"/>
      <c r="D81" s="10"/>
      <c r="E81" s="10"/>
      <c r="F81" s="10"/>
      <c r="G81" s="12"/>
      <c r="H81" s="13"/>
      <c r="I81" s="14"/>
      <c r="J81" s="13"/>
      <c r="K81" s="24"/>
      <c r="L81" s="24"/>
      <c r="M81" s="24"/>
      <c r="N81" s="24"/>
      <c r="O81" s="15"/>
      <c r="P81" s="34"/>
      <c r="Q81" s="16"/>
      <c r="R81" s="64"/>
    </row>
    <row r="82" spans="1:20" s="79" customFormat="1" ht="36" customHeight="1" thickBot="1">
      <c r="A82" s="67" t="s">
        <v>111</v>
      </c>
      <c r="B82" s="50">
        <v>30</v>
      </c>
      <c r="C82" s="9" t="s">
        <v>191</v>
      </c>
      <c r="D82" s="50" t="s">
        <v>2</v>
      </c>
      <c r="E82" s="50">
        <v>70</v>
      </c>
      <c r="F82" s="50">
        <v>700</v>
      </c>
      <c r="G82" s="28">
        <f>E82*F82</f>
        <v>49000</v>
      </c>
      <c r="H82" s="151" t="s">
        <v>113</v>
      </c>
      <c r="I82" s="22" t="s">
        <v>98</v>
      </c>
      <c r="J82" s="157" t="s">
        <v>115</v>
      </c>
      <c r="K82" s="44" t="s">
        <v>192</v>
      </c>
      <c r="L82" s="32" t="s">
        <v>19</v>
      </c>
      <c r="M82" s="30" t="s">
        <v>65</v>
      </c>
      <c r="N82" s="23">
        <v>44075</v>
      </c>
      <c r="O82" s="154" t="s">
        <v>28</v>
      </c>
      <c r="P82" s="156" t="s">
        <v>22</v>
      </c>
      <c r="Q82" s="58"/>
      <c r="R82" s="77"/>
    </row>
    <row r="83" spans="1:20" s="3" customFormat="1" ht="6" customHeight="1" thickBot="1">
      <c r="A83" s="63"/>
      <c r="B83" s="10"/>
      <c r="C83" s="11"/>
      <c r="D83" s="10"/>
      <c r="E83" s="10"/>
      <c r="F83" s="10"/>
      <c r="G83" s="12"/>
      <c r="H83" s="13"/>
      <c r="I83" s="14"/>
      <c r="J83" s="13"/>
      <c r="K83" s="24"/>
      <c r="L83" s="24"/>
      <c r="M83" s="24"/>
      <c r="N83" s="24"/>
      <c r="O83" s="15"/>
      <c r="P83" s="34"/>
      <c r="Q83" s="16"/>
      <c r="R83" s="64"/>
    </row>
    <row r="84" spans="1:20" s="79" customFormat="1" ht="36" customHeight="1" thickBot="1">
      <c r="A84" s="137" t="s">
        <v>140</v>
      </c>
      <c r="B84" s="50">
        <v>31</v>
      </c>
      <c r="C84" s="9" t="s">
        <v>193</v>
      </c>
      <c r="D84" s="50" t="s">
        <v>2</v>
      </c>
      <c r="E84" s="50">
        <v>65</v>
      </c>
      <c r="F84" s="50">
        <v>700</v>
      </c>
      <c r="G84" s="28">
        <f>E84*F84</f>
        <v>45500</v>
      </c>
      <c r="H84" s="151" t="s">
        <v>80</v>
      </c>
      <c r="I84" s="22" t="s">
        <v>194</v>
      </c>
      <c r="J84" s="157" t="s">
        <v>67</v>
      </c>
      <c r="K84" s="44" t="s">
        <v>144</v>
      </c>
      <c r="L84" s="32" t="s">
        <v>19</v>
      </c>
      <c r="M84" s="30" t="s">
        <v>65</v>
      </c>
      <c r="N84" s="23">
        <v>44076</v>
      </c>
      <c r="O84" s="154" t="s">
        <v>28</v>
      </c>
      <c r="P84" s="147" t="s">
        <v>49</v>
      </c>
      <c r="Q84" s="58"/>
      <c r="R84" s="77"/>
    </row>
    <row r="85" spans="1:20" s="3" customFormat="1" ht="6" customHeight="1" thickBot="1">
      <c r="A85" s="63"/>
      <c r="B85" s="10"/>
      <c r="C85" s="11"/>
      <c r="D85" s="10"/>
      <c r="E85" s="10"/>
      <c r="F85" s="10"/>
      <c r="G85" s="12"/>
      <c r="H85" s="13"/>
      <c r="I85" s="14"/>
      <c r="J85" s="13"/>
      <c r="K85" s="24"/>
      <c r="L85" s="24"/>
      <c r="M85" s="24"/>
      <c r="N85" s="24"/>
      <c r="O85" s="15"/>
      <c r="P85" s="34"/>
      <c r="Q85" s="16"/>
      <c r="R85" s="64"/>
    </row>
    <row r="86" spans="1:20" s="4" customFormat="1" ht="23.25" customHeight="1">
      <c r="A86" s="217" t="s">
        <v>12</v>
      </c>
      <c r="B86" s="217"/>
      <c r="C86" s="217"/>
      <c r="D86" s="217"/>
      <c r="E86" s="217"/>
      <c r="F86" s="217"/>
      <c r="G86" s="217"/>
      <c r="H86" s="217"/>
      <c r="I86" s="217"/>
      <c r="J86" s="217"/>
      <c r="K86" s="217"/>
      <c r="L86" s="217"/>
      <c r="M86" s="217"/>
      <c r="N86" s="217"/>
      <c r="O86" s="217"/>
      <c r="P86" s="217"/>
      <c r="Q86" s="225" t="s">
        <v>187</v>
      </c>
      <c r="R86" s="226"/>
    </row>
    <row r="87" spans="1:20" s="5" customFormat="1" ht="23.25" customHeight="1">
      <c r="A87" s="218" t="s">
        <v>238</v>
      </c>
      <c r="B87" s="218"/>
      <c r="C87" s="218"/>
      <c r="D87" s="218"/>
      <c r="E87" s="218"/>
      <c r="F87" s="218"/>
      <c r="G87" s="218"/>
      <c r="H87" s="218"/>
      <c r="I87" s="218"/>
      <c r="J87" s="218"/>
      <c r="K87" s="218"/>
      <c r="L87" s="218"/>
      <c r="M87" s="218"/>
      <c r="N87" s="218"/>
      <c r="O87" s="218"/>
      <c r="P87" s="218"/>
      <c r="Q87" s="211" t="s">
        <v>13</v>
      </c>
      <c r="R87" s="212"/>
    </row>
    <row r="88" spans="1:20" s="1" customFormat="1" ht="23.25" customHeight="1">
      <c r="A88" s="219" t="s">
        <v>237</v>
      </c>
      <c r="B88" s="218"/>
      <c r="C88" s="218"/>
      <c r="D88" s="218"/>
      <c r="E88" s="218"/>
      <c r="F88" s="218"/>
      <c r="G88" s="218"/>
      <c r="H88" s="218"/>
      <c r="I88" s="218"/>
      <c r="J88" s="218"/>
      <c r="K88" s="218"/>
      <c r="L88" s="218"/>
      <c r="M88" s="218"/>
      <c r="N88" s="218"/>
      <c r="O88" s="218"/>
      <c r="P88" s="218"/>
      <c r="Q88" s="220" t="s">
        <v>236</v>
      </c>
      <c r="R88" s="220"/>
      <c r="T88" s="196"/>
    </row>
    <row r="89" spans="1:20" s="1" customFormat="1" ht="15" customHeight="1" thickBot="1">
      <c r="A89" s="242" t="s">
        <v>239</v>
      </c>
      <c r="B89" s="242"/>
      <c r="C89" s="242"/>
      <c r="D89" s="242"/>
      <c r="E89" s="242"/>
      <c r="F89" s="242"/>
      <c r="G89" s="242"/>
      <c r="H89" s="242"/>
      <c r="I89" s="242"/>
      <c r="J89" s="242"/>
      <c r="K89" s="242"/>
      <c r="L89" s="242"/>
      <c r="M89" s="242"/>
      <c r="N89" s="242"/>
      <c r="O89" s="242"/>
      <c r="P89" s="242"/>
      <c r="Q89" s="18"/>
      <c r="R89" s="17"/>
    </row>
    <row r="90" spans="1:20" s="3" customFormat="1" ht="36" customHeight="1" thickBot="1">
      <c r="A90" s="59" t="s">
        <v>35</v>
      </c>
      <c r="B90" s="60" t="s">
        <v>34</v>
      </c>
      <c r="C90" s="60" t="s">
        <v>9</v>
      </c>
      <c r="D90" s="61" t="s">
        <v>1</v>
      </c>
      <c r="E90" s="60" t="s">
        <v>33</v>
      </c>
      <c r="F90" s="60" t="s">
        <v>32</v>
      </c>
      <c r="G90" s="60" t="s">
        <v>31</v>
      </c>
      <c r="H90" s="60" t="s">
        <v>30</v>
      </c>
      <c r="I90" s="60" t="s">
        <v>8</v>
      </c>
      <c r="J90" s="61" t="s">
        <v>4</v>
      </c>
      <c r="K90" s="60" t="s">
        <v>26</v>
      </c>
      <c r="L90" s="60" t="s">
        <v>11</v>
      </c>
      <c r="M90" s="60" t="s">
        <v>10</v>
      </c>
      <c r="N90" s="60" t="s">
        <v>27</v>
      </c>
      <c r="O90" s="60" t="s">
        <v>74</v>
      </c>
      <c r="P90" s="60" t="s">
        <v>40</v>
      </c>
      <c r="Q90" s="60" t="s">
        <v>41</v>
      </c>
      <c r="R90" s="62" t="s">
        <v>3</v>
      </c>
    </row>
    <row r="91" spans="1:20" s="3" customFormat="1" ht="6" customHeight="1" thickBot="1">
      <c r="A91" s="63"/>
      <c r="B91" s="10"/>
      <c r="C91" s="11"/>
      <c r="D91" s="10"/>
      <c r="E91" s="10"/>
      <c r="F91" s="10"/>
      <c r="G91" s="12"/>
      <c r="H91" s="13"/>
      <c r="I91" s="14"/>
      <c r="J91" s="13"/>
      <c r="K91" s="24"/>
      <c r="L91" s="24"/>
      <c r="M91" s="24"/>
      <c r="N91" s="24"/>
      <c r="O91" s="15"/>
      <c r="P91" s="34"/>
      <c r="Q91" s="16"/>
      <c r="R91" s="64"/>
    </row>
    <row r="92" spans="1:20" s="79" customFormat="1" ht="36" customHeight="1" thickBot="1">
      <c r="A92" s="88" t="s">
        <v>78</v>
      </c>
      <c r="B92" s="26">
        <v>32</v>
      </c>
      <c r="C92" s="138" t="s">
        <v>76</v>
      </c>
      <c r="D92" s="149" t="s">
        <v>2</v>
      </c>
      <c r="E92" s="50">
        <v>73</v>
      </c>
      <c r="F92" s="50">
        <v>670</v>
      </c>
      <c r="G92" s="150">
        <f>E92*F92</f>
        <v>48910</v>
      </c>
      <c r="H92" s="51" t="s">
        <v>104</v>
      </c>
      <c r="I92" s="152" t="s">
        <v>195</v>
      </c>
      <c r="J92" s="157" t="s">
        <v>88</v>
      </c>
      <c r="K92" s="48" t="s">
        <v>122</v>
      </c>
      <c r="L92" s="174" t="s">
        <v>19</v>
      </c>
      <c r="M92" s="30" t="s">
        <v>65</v>
      </c>
      <c r="N92" s="173">
        <v>44046</v>
      </c>
      <c r="O92" s="155" t="s">
        <v>28</v>
      </c>
      <c r="P92" s="156" t="s">
        <v>49</v>
      </c>
      <c r="Q92" s="58"/>
      <c r="R92" s="139"/>
    </row>
    <row r="93" spans="1:20" s="3" customFormat="1" ht="6" customHeight="1" thickBot="1">
      <c r="A93" s="63"/>
      <c r="B93" s="10"/>
      <c r="C93" s="11"/>
      <c r="D93" s="10"/>
      <c r="E93" s="10"/>
      <c r="F93" s="10"/>
      <c r="G93" s="12"/>
      <c r="H93" s="13"/>
      <c r="I93" s="14"/>
      <c r="J93" s="13"/>
      <c r="K93" s="24"/>
      <c r="L93" s="24"/>
      <c r="M93" s="24"/>
      <c r="N93" s="24"/>
      <c r="O93" s="15"/>
      <c r="P93" s="34"/>
      <c r="Q93" s="16"/>
      <c r="R93" s="64"/>
    </row>
    <row r="94" spans="1:20" s="79" customFormat="1" ht="36" customHeight="1" thickBot="1">
      <c r="A94" s="67" t="s">
        <v>94</v>
      </c>
      <c r="B94" s="26">
        <v>33</v>
      </c>
      <c r="C94" s="31" t="s">
        <v>59</v>
      </c>
      <c r="D94" s="149" t="s">
        <v>2</v>
      </c>
      <c r="E94" s="50">
        <v>76</v>
      </c>
      <c r="F94" s="50">
        <v>650</v>
      </c>
      <c r="G94" s="150">
        <f>E94*F94</f>
        <v>49400</v>
      </c>
      <c r="H94" s="164" t="s">
        <v>148</v>
      </c>
      <c r="I94" s="152" t="s">
        <v>234</v>
      </c>
      <c r="J94" s="157" t="s">
        <v>79</v>
      </c>
      <c r="K94" s="48" t="s">
        <v>235</v>
      </c>
      <c r="L94" s="174" t="s">
        <v>19</v>
      </c>
      <c r="M94" s="30" t="s">
        <v>65</v>
      </c>
      <c r="N94" s="173">
        <v>43723</v>
      </c>
      <c r="O94" s="155" t="s">
        <v>28</v>
      </c>
      <c r="P94" s="156" t="s">
        <v>22</v>
      </c>
      <c r="Q94" s="58"/>
      <c r="R94" s="195"/>
    </row>
    <row r="95" spans="1:20" s="3" customFormat="1" ht="6" customHeight="1" thickBot="1">
      <c r="A95" s="63"/>
      <c r="B95" s="10"/>
      <c r="C95" s="11"/>
      <c r="D95" s="10"/>
      <c r="E95" s="10"/>
      <c r="F95" s="10"/>
      <c r="G95" s="12"/>
      <c r="H95" s="13"/>
      <c r="I95" s="14"/>
      <c r="J95" s="13"/>
      <c r="K95" s="24"/>
      <c r="L95" s="24"/>
      <c r="M95" s="24"/>
      <c r="N95" s="24"/>
      <c r="O95" s="15"/>
      <c r="P95" s="34"/>
      <c r="Q95" s="16"/>
      <c r="R95" s="64"/>
    </row>
    <row r="96" spans="1:20" s="79" customFormat="1" ht="36" customHeight="1" thickBot="1">
      <c r="A96" s="67" t="s">
        <v>197</v>
      </c>
      <c r="B96" s="50">
        <v>34</v>
      </c>
      <c r="C96" s="9" t="s">
        <v>25</v>
      </c>
      <c r="D96" s="50" t="s">
        <v>2</v>
      </c>
      <c r="E96" s="50">
        <v>80</v>
      </c>
      <c r="F96" s="50">
        <v>610</v>
      </c>
      <c r="G96" s="8">
        <f>E96*F96</f>
        <v>48800</v>
      </c>
      <c r="H96" s="29" t="s">
        <v>132</v>
      </c>
      <c r="I96" s="51" t="s">
        <v>198</v>
      </c>
      <c r="J96" s="157" t="s">
        <v>67</v>
      </c>
      <c r="K96" s="168" t="s">
        <v>134</v>
      </c>
      <c r="L96" s="174" t="s">
        <v>19</v>
      </c>
      <c r="M96" s="30" t="s">
        <v>65</v>
      </c>
      <c r="N96" s="170">
        <v>44136</v>
      </c>
      <c r="O96" s="155" t="s">
        <v>28</v>
      </c>
      <c r="P96" s="33" t="s">
        <v>22</v>
      </c>
      <c r="Q96" s="58"/>
      <c r="R96" s="78"/>
    </row>
    <row r="97" spans="1:19" s="3" customFormat="1" ht="6" customHeight="1" thickBot="1">
      <c r="A97" s="63"/>
      <c r="B97" s="10"/>
      <c r="C97" s="11"/>
      <c r="D97" s="10"/>
      <c r="E97" s="10"/>
      <c r="F97" s="10"/>
      <c r="G97" s="12"/>
      <c r="H97" s="13"/>
      <c r="I97" s="14"/>
      <c r="J97" s="13"/>
      <c r="K97" s="24"/>
      <c r="L97" s="24"/>
      <c r="M97" s="24"/>
      <c r="N97" s="24"/>
      <c r="O97" s="15"/>
      <c r="P97" s="34"/>
      <c r="Q97" s="16"/>
      <c r="R97" s="64"/>
    </row>
    <row r="98" spans="1:19" s="79" customFormat="1" ht="36" customHeight="1" thickBot="1">
      <c r="A98" s="88" t="s">
        <v>78</v>
      </c>
      <c r="B98" s="26">
        <v>35</v>
      </c>
      <c r="C98" s="138" t="s">
        <v>77</v>
      </c>
      <c r="D98" s="149" t="s">
        <v>2</v>
      </c>
      <c r="E98" s="50">
        <v>84</v>
      </c>
      <c r="F98" s="50">
        <v>585</v>
      </c>
      <c r="G98" s="150">
        <f>E98*F98</f>
        <v>49140</v>
      </c>
      <c r="H98" s="29" t="s">
        <v>145</v>
      </c>
      <c r="I98" s="152" t="s">
        <v>199</v>
      </c>
      <c r="J98" s="157" t="s">
        <v>88</v>
      </c>
      <c r="K98" s="48" t="s">
        <v>147</v>
      </c>
      <c r="L98" s="160" t="s">
        <v>19</v>
      </c>
      <c r="M98" s="30" t="s">
        <v>65</v>
      </c>
      <c r="N98" s="159">
        <v>44046</v>
      </c>
      <c r="O98" s="155" t="s">
        <v>28</v>
      </c>
      <c r="P98" s="156" t="s">
        <v>49</v>
      </c>
      <c r="Q98" s="58"/>
      <c r="R98" s="139"/>
    </row>
    <row r="99" spans="1:19" s="3" customFormat="1" ht="6" customHeight="1" thickBot="1">
      <c r="A99" s="63"/>
      <c r="B99" s="10"/>
      <c r="C99" s="11"/>
      <c r="D99" s="10"/>
      <c r="E99" s="10"/>
      <c r="F99" s="10"/>
      <c r="G99" s="12"/>
      <c r="H99" s="13"/>
      <c r="I99" s="14"/>
      <c r="J99" s="13"/>
      <c r="K99" s="24"/>
      <c r="L99" s="24"/>
      <c r="M99" s="24"/>
      <c r="N99" s="24"/>
      <c r="O99" s="15"/>
      <c r="P99" s="34"/>
      <c r="Q99" s="16"/>
      <c r="R99" s="64"/>
    </row>
    <row r="100" spans="1:19" s="79" customFormat="1" ht="36" customHeight="1" thickBot="1">
      <c r="A100" s="88" t="s">
        <v>156</v>
      </c>
      <c r="B100" s="26">
        <v>36</v>
      </c>
      <c r="C100" s="27" t="s">
        <v>200</v>
      </c>
      <c r="D100" s="26" t="s">
        <v>2</v>
      </c>
      <c r="E100" s="26">
        <v>30</v>
      </c>
      <c r="F100" s="26">
        <v>790</v>
      </c>
      <c r="G100" s="28">
        <f>E100*F100</f>
        <v>23700</v>
      </c>
      <c r="H100" s="151" t="s">
        <v>158</v>
      </c>
      <c r="I100" s="29" t="s">
        <v>201</v>
      </c>
      <c r="J100" s="157" t="s">
        <v>161</v>
      </c>
      <c r="K100" s="48" t="s">
        <v>162</v>
      </c>
      <c r="L100" s="160" t="s">
        <v>19</v>
      </c>
      <c r="M100" s="30" t="s">
        <v>65</v>
      </c>
      <c r="N100" s="159">
        <v>43845</v>
      </c>
      <c r="O100" s="160" t="s">
        <v>28</v>
      </c>
      <c r="P100" s="33" t="s">
        <v>22</v>
      </c>
      <c r="Q100" s="58"/>
      <c r="R100" s="77"/>
    </row>
    <row r="101" spans="1:19" s="3" customFormat="1" ht="6" customHeight="1" thickBot="1">
      <c r="A101" s="63"/>
      <c r="B101" s="10"/>
      <c r="C101" s="11"/>
      <c r="D101" s="10"/>
      <c r="E101" s="10"/>
      <c r="F101" s="10"/>
      <c r="G101" s="12"/>
      <c r="H101" s="13"/>
      <c r="I101" s="14"/>
      <c r="J101" s="13"/>
      <c r="K101" s="24"/>
      <c r="L101" s="24"/>
      <c r="M101" s="24"/>
      <c r="N101" s="24"/>
      <c r="O101" s="15"/>
      <c r="P101" s="34"/>
      <c r="Q101" s="16"/>
      <c r="R101" s="64"/>
    </row>
    <row r="102" spans="1:19" s="81" customFormat="1" ht="36" customHeight="1" thickBot="1">
      <c r="A102" s="158" t="s">
        <v>100</v>
      </c>
      <c r="B102" s="148">
        <v>37</v>
      </c>
      <c r="C102" s="19" t="s">
        <v>48</v>
      </c>
      <c r="D102" s="20" t="s">
        <v>2</v>
      </c>
      <c r="E102" s="20">
        <v>35</v>
      </c>
      <c r="F102" s="20">
        <v>750</v>
      </c>
      <c r="G102" s="21">
        <f>E102*F102</f>
        <v>26250</v>
      </c>
      <c r="H102" s="51" t="s">
        <v>104</v>
      </c>
      <c r="I102" s="22" t="s">
        <v>71</v>
      </c>
      <c r="J102" s="84" t="s">
        <v>84</v>
      </c>
      <c r="K102" s="44" t="s">
        <v>124</v>
      </c>
      <c r="L102" s="32" t="s">
        <v>19</v>
      </c>
      <c r="M102" s="30" t="s">
        <v>65</v>
      </c>
      <c r="N102" s="23">
        <v>44075</v>
      </c>
      <c r="O102" s="154" t="s">
        <v>28</v>
      </c>
      <c r="P102" s="156" t="s">
        <v>22</v>
      </c>
      <c r="Q102" s="58"/>
      <c r="R102" s="66"/>
    </row>
    <row r="103" spans="1:19" s="3" customFormat="1" ht="6" customHeight="1" thickBot="1">
      <c r="A103" s="63"/>
      <c r="B103" s="10"/>
      <c r="C103" s="11"/>
      <c r="D103" s="10"/>
      <c r="E103" s="10"/>
      <c r="F103" s="10"/>
      <c r="G103" s="12"/>
      <c r="H103" s="13"/>
      <c r="I103" s="14"/>
      <c r="J103" s="13"/>
      <c r="K103" s="24"/>
      <c r="L103" s="24"/>
      <c r="M103" s="24"/>
      <c r="N103" s="24"/>
      <c r="O103" s="15"/>
      <c r="P103" s="34"/>
      <c r="Q103" s="16"/>
      <c r="R103" s="64"/>
    </row>
    <row r="104" spans="1:19" s="79" customFormat="1" ht="36" customHeight="1" thickBot="1">
      <c r="A104" s="172" t="s">
        <v>179</v>
      </c>
      <c r="B104" s="167">
        <v>38</v>
      </c>
      <c r="C104" s="19" t="s">
        <v>207</v>
      </c>
      <c r="D104" s="20" t="s">
        <v>2</v>
      </c>
      <c r="E104" s="20">
        <v>15</v>
      </c>
      <c r="F104" s="20">
        <v>700</v>
      </c>
      <c r="G104" s="21">
        <f>E104*F104</f>
        <v>10500</v>
      </c>
      <c r="H104" s="51" t="s">
        <v>175</v>
      </c>
      <c r="I104" s="22" t="s">
        <v>176</v>
      </c>
      <c r="J104" s="84" t="s">
        <v>177</v>
      </c>
      <c r="K104" s="44" t="s">
        <v>178</v>
      </c>
      <c r="L104" s="174" t="s">
        <v>19</v>
      </c>
      <c r="M104" s="103" t="s">
        <v>7</v>
      </c>
      <c r="N104" s="23">
        <v>44053</v>
      </c>
      <c r="O104" s="165" t="s">
        <v>28</v>
      </c>
      <c r="P104" s="156" t="s">
        <v>22</v>
      </c>
      <c r="Q104" s="58"/>
      <c r="R104" s="166"/>
    </row>
    <row r="105" spans="1:19" s="3" customFormat="1" ht="6" customHeight="1" thickBot="1">
      <c r="A105" s="63"/>
      <c r="B105" s="10"/>
      <c r="C105" s="11"/>
      <c r="D105" s="10"/>
      <c r="E105" s="10"/>
      <c r="F105" s="10"/>
      <c r="G105" s="12"/>
      <c r="H105" s="13"/>
      <c r="I105" s="14"/>
      <c r="J105" s="13"/>
      <c r="K105" s="24"/>
      <c r="L105" s="24"/>
      <c r="M105" s="24"/>
      <c r="N105" s="24"/>
      <c r="O105" s="15"/>
      <c r="P105" s="34"/>
      <c r="Q105" s="16"/>
      <c r="R105" s="64"/>
    </row>
    <row r="106" spans="1:19" s="79" customFormat="1" ht="36" customHeight="1" thickBot="1">
      <c r="A106" s="120" t="s">
        <v>29</v>
      </c>
      <c r="B106" s="50">
        <v>39</v>
      </c>
      <c r="C106" s="9" t="s">
        <v>21</v>
      </c>
      <c r="D106" s="50" t="s">
        <v>2</v>
      </c>
      <c r="E106" s="50">
        <v>45</v>
      </c>
      <c r="F106" s="50">
        <v>670</v>
      </c>
      <c r="G106" s="8">
        <f>E106*F106</f>
        <v>30150</v>
      </c>
      <c r="H106" s="51" t="s">
        <v>107</v>
      </c>
      <c r="I106" s="51" t="s">
        <v>202</v>
      </c>
      <c r="J106" s="116" t="s">
        <v>6</v>
      </c>
      <c r="K106" s="44" t="s">
        <v>109</v>
      </c>
      <c r="L106" s="49" t="s">
        <v>19</v>
      </c>
      <c r="M106" s="30" t="s">
        <v>65</v>
      </c>
      <c r="N106" s="23">
        <v>44121</v>
      </c>
      <c r="O106" s="30" t="s">
        <v>28</v>
      </c>
      <c r="P106" s="112" t="s">
        <v>22</v>
      </c>
      <c r="Q106" s="58"/>
      <c r="R106" s="77"/>
    </row>
    <row r="107" spans="1:19" s="3" customFormat="1" ht="6" customHeight="1" thickBot="1">
      <c r="A107" s="63"/>
      <c r="B107" s="10"/>
      <c r="C107" s="11"/>
      <c r="D107" s="10"/>
      <c r="E107" s="10"/>
      <c r="F107" s="10"/>
      <c r="G107" s="12"/>
      <c r="H107" s="13"/>
      <c r="I107" s="14"/>
      <c r="J107" s="13"/>
      <c r="K107" s="24"/>
      <c r="L107" s="24"/>
      <c r="M107" s="24"/>
      <c r="N107" s="24"/>
      <c r="O107" s="15"/>
      <c r="P107" s="34"/>
      <c r="Q107" s="16"/>
      <c r="R107" s="64"/>
    </row>
    <row r="108" spans="1:19" ht="36" customHeight="1" thickBot="1">
      <c r="A108" s="88" t="s">
        <v>154</v>
      </c>
      <c r="B108" s="26">
        <v>40</v>
      </c>
      <c r="C108" s="31" t="s">
        <v>75</v>
      </c>
      <c r="D108" s="149" t="s">
        <v>2</v>
      </c>
      <c r="E108" s="149">
        <v>50</v>
      </c>
      <c r="F108" s="149">
        <v>640</v>
      </c>
      <c r="G108" s="150">
        <f>E108*F108</f>
        <v>32000</v>
      </c>
      <c r="H108" s="29" t="s">
        <v>125</v>
      </c>
      <c r="I108" s="152" t="s">
        <v>203</v>
      </c>
      <c r="J108" s="157" t="s">
        <v>6</v>
      </c>
      <c r="K108" s="48" t="s">
        <v>131</v>
      </c>
      <c r="L108" s="160" t="s">
        <v>19</v>
      </c>
      <c r="M108" s="30" t="s">
        <v>65</v>
      </c>
      <c r="N108" s="159">
        <v>44124</v>
      </c>
      <c r="O108" s="155" t="s">
        <v>28</v>
      </c>
      <c r="P108" s="156" t="s">
        <v>22</v>
      </c>
      <c r="Q108" s="58"/>
      <c r="R108" s="77"/>
    </row>
    <row r="109" spans="1:19" s="3" customFormat="1" ht="6" customHeight="1" thickBot="1">
      <c r="A109" s="63"/>
      <c r="B109" s="10"/>
      <c r="C109" s="11"/>
      <c r="D109" s="10"/>
      <c r="E109" s="10"/>
      <c r="F109" s="10"/>
      <c r="G109" s="12"/>
      <c r="H109" s="13"/>
      <c r="I109" s="14"/>
      <c r="J109" s="13"/>
      <c r="K109" s="24"/>
      <c r="L109" s="24"/>
      <c r="M109" s="24"/>
      <c r="N109" s="24"/>
      <c r="O109" s="15"/>
      <c r="P109" s="34"/>
      <c r="Q109" s="16"/>
      <c r="R109" s="64"/>
    </row>
    <row r="110" spans="1:19" s="79" customFormat="1" ht="36" customHeight="1" thickBot="1">
      <c r="A110" s="68" t="s">
        <v>204</v>
      </c>
      <c r="B110" s="148">
        <v>41</v>
      </c>
      <c r="C110" s="119" t="s">
        <v>205</v>
      </c>
      <c r="D110" s="20" t="s">
        <v>2</v>
      </c>
      <c r="E110" s="20">
        <v>45</v>
      </c>
      <c r="F110" s="20">
        <v>625</v>
      </c>
      <c r="G110" s="21">
        <f>E110*F110</f>
        <v>28125</v>
      </c>
      <c r="H110" s="151" t="s">
        <v>136</v>
      </c>
      <c r="I110" s="22" t="s">
        <v>206</v>
      </c>
      <c r="J110" s="157" t="s">
        <v>138</v>
      </c>
      <c r="K110" s="44" t="s">
        <v>139</v>
      </c>
      <c r="L110" s="160" t="s">
        <v>19</v>
      </c>
      <c r="M110" s="103" t="s">
        <v>55</v>
      </c>
      <c r="N110" s="23">
        <v>44089</v>
      </c>
      <c r="O110" s="154" t="s">
        <v>28</v>
      </c>
      <c r="P110" s="147" t="s">
        <v>22</v>
      </c>
      <c r="Q110" s="58"/>
      <c r="R110" s="77"/>
    </row>
    <row r="111" spans="1:19" s="3" customFormat="1" ht="6" customHeight="1" thickBot="1">
      <c r="A111" s="63"/>
      <c r="B111" s="10"/>
      <c r="C111" s="11"/>
      <c r="D111" s="10"/>
      <c r="E111" s="10"/>
      <c r="F111" s="10"/>
      <c r="G111" s="12"/>
      <c r="H111" s="13"/>
      <c r="I111" s="14"/>
      <c r="J111" s="13"/>
      <c r="K111" s="24"/>
      <c r="L111" s="24"/>
      <c r="M111" s="24"/>
      <c r="N111" s="24"/>
      <c r="O111" s="15"/>
      <c r="P111" s="34"/>
      <c r="Q111" s="16"/>
      <c r="R111" s="64"/>
    </row>
    <row r="112" spans="1:19" s="79" customFormat="1" ht="36" customHeight="1" thickBot="1">
      <c r="A112" s="158" t="s">
        <v>208</v>
      </c>
      <c r="B112" s="50">
        <v>42</v>
      </c>
      <c r="C112" s="142" t="s">
        <v>209</v>
      </c>
      <c r="D112" s="50" t="s">
        <v>2</v>
      </c>
      <c r="E112" s="50">
        <v>24</v>
      </c>
      <c r="F112" s="50">
        <v>625</v>
      </c>
      <c r="G112" s="8">
        <f>E112*F112</f>
        <v>15000</v>
      </c>
      <c r="H112" s="51" t="s">
        <v>136</v>
      </c>
      <c r="I112" s="51" t="s">
        <v>210</v>
      </c>
      <c r="J112" s="161" t="s">
        <v>79</v>
      </c>
      <c r="K112" s="44" t="s">
        <v>211</v>
      </c>
      <c r="L112" s="49" t="s">
        <v>19</v>
      </c>
      <c r="M112" s="30" t="s">
        <v>65</v>
      </c>
      <c r="N112" s="23">
        <v>44105</v>
      </c>
      <c r="O112" s="30" t="s">
        <v>28</v>
      </c>
      <c r="P112" s="156" t="s">
        <v>22</v>
      </c>
      <c r="Q112" s="58"/>
      <c r="R112" s="78"/>
      <c r="S112" s="3"/>
    </row>
    <row r="113" spans="1:20" s="3" customFormat="1" ht="6" customHeight="1" thickBot="1">
      <c r="A113" s="63"/>
      <c r="B113" s="10"/>
      <c r="C113" s="11"/>
      <c r="D113" s="10"/>
      <c r="E113" s="10"/>
      <c r="F113" s="10"/>
      <c r="G113" s="12"/>
      <c r="H113" s="13"/>
      <c r="I113" s="14"/>
      <c r="J113" s="13"/>
      <c r="K113" s="24"/>
      <c r="L113" s="24"/>
      <c r="M113" s="24"/>
      <c r="N113" s="24"/>
      <c r="O113" s="15"/>
      <c r="P113" s="34"/>
      <c r="Q113" s="16"/>
      <c r="R113" s="64"/>
    </row>
    <row r="114" spans="1:20" s="4" customFormat="1" ht="23.25" customHeight="1">
      <c r="A114" s="217" t="s">
        <v>12</v>
      </c>
      <c r="B114" s="217"/>
      <c r="C114" s="217"/>
      <c r="D114" s="217"/>
      <c r="E114" s="217"/>
      <c r="F114" s="217"/>
      <c r="G114" s="217"/>
      <c r="H114" s="217"/>
      <c r="I114" s="217"/>
      <c r="J114" s="217"/>
      <c r="K114" s="217"/>
      <c r="L114" s="217"/>
      <c r="M114" s="217"/>
      <c r="N114" s="217"/>
      <c r="O114" s="217"/>
      <c r="P114" s="217"/>
      <c r="Q114" s="225" t="s">
        <v>212</v>
      </c>
      <c r="R114" s="226"/>
    </row>
    <row r="115" spans="1:20" s="5" customFormat="1" ht="23.25" customHeight="1">
      <c r="A115" s="218" t="s">
        <v>238</v>
      </c>
      <c r="B115" s="218"/>
      <c r="C115" s="218"/>
      <c r="D115" s="218"/>
      <c r="E115" s="218"/>
      <c r="F115" s="218"/>
      <c r="G115" s="218"/>
      <c r="H115" s="218"/>
      <c r="I115" s="218"/>
      <c r="J115" s="218"/>
      <c r="K115" s="218"/>
      <c r="L115" s="218"/>
      <c r="M115" s="218"/>
      <c r="N115" s="218"/>
      <c r="O115" s="218"/>
      <c r="P115" s="218"/>
      <c r="Q115" s="211" t="s">
        <v>13</v>
      </c>
      <c r="R115" s="212"/>
    </row>
    <row r="116" spans="1:20" s="1" customFormat="1" ht="23.25" customHeight="1">
      <c r="A116" s="219" t="s">
        <v>237</v>
      </c>
      <c r="B116" s="218"/>
      <c r="C116" s="218"/>
      <c r="D116" s="218"/>
      <c r="E116" s="218"/>
      <c r="F116" s="218"/>
      <c r="G116" s="218"/>
      <c r="H116" s="218"/>
      <c r="I116" s="218"/>
      <c r="J116" s="218"/>
      <c r="K116" s="218"/>
      <c r="L116" s="218"/>
      <c r="M116" s="218"/>
      <c r="N116" s="218"/>
      <c r="O116" s="218"/>
      <c r="P116" s="218"/>
      <c r="Q116" s="220" t="s">
        <v>236</v>
      </c>
      <c r="R116" s="220"/>
      <c r="T116" s="196"/>
    </row>
    <row r="117" spans="1:20" s="1" customFormat="1" ht="15" customHeight="1" thickBot="1">
      <c r="A117" s="242" t="s">
        <v>239</v>
      </c>
      <c r="B117" s="242"/>
      <c r="C117" s="242"/>
      <c r="D117" s="242"/>
      <c r="E117" s="242"/>
      <c r="F117" s="242"/>
      <c r="G117" s="242"/>
      <c r="H117" s="242"/>
      <c r="I117" s="242"/>
      <c r="J117" s="242"/>
      <c r="K117" s="242"/>
      <c r="L117" s="242"/>
      <c r="M117" s="242"/>
      <c r="N117" s="242"/>
      <c r="O117" s="242"/>
      <c r="P117" s="242"/>
      <c r="Q117" s="18"/>
      <c r="R117" s="17"/>
    </row>
    <row r="118" spans="1:20" s="3" customFormat="1" ht="36" customHeight="1" thickBot="1">
      <c r="A118" s="59" t="s">
        <v>35</v>
      </c>
      <c r="B118" s="60" t="s">
        <v>34</v>
      </c>
      <c r="C118" s="60" t="s">
        <v>9</v>
      </c>
      <c r="D118" s="61" t="s">
        <v>1</v>
      </c>
      <c r="E118" s="60" t="s">
        <v>33</v>
      </c>
      <c r="F118" s="60" t="s">
        <v>32</v>
      </c>
      <c r="G118" s="60" t="s">
        <v>31</v>
      </c>
      <c r="H118" s="60" t="s">
        <v>30</v>
      </c>
      <c r="I118" s="60" t="s">
        <v>8</v>
      </c>
      <c r="J118" s="61" t="s">
        <v>4</v>
      </c>
      <c r="K118" s="60" t="s">
        <v>26</v>
      </c>
      <c r="L118" s="60" t="s">
        <v>11</v>
      </c>
      <c r="M118" s="60" t="s">
        <v>10</v>
      </c>
      <c r="N118" s="60" t="s">
        <v>27</v>
      </c>
      <c r="O118" s="60" t="s">
        <v>74</v>
      </c>
      <c r="P118" s="60" t="s">
        <v>40</v>
      </c>
      <c r="Q118" s="60" t="s">
        <v>41</v>
      </c>
      <c r="R118" s="62" t="s">
        <v>3</v>
      </c>
    </row>
    <row r="119" spans="1:20" s="3" customFormat="1" ht="6" customHeight="1" thickBot="1">
      <c r="A119" s="63"/>
      <c r="B119" s="10"/>
      <c r="C119" s="11"/>
      <c r="D119" s="10"/>
      <c r="E119" s="10"/>
      <c r="F119" s="10"/>
      <c r="G119" s="12"/>
      <c r="H119" s="13"/>
      <c r="I119" s="14"/>
      <c r="J119" s="13"/>
      <c r="K119" s="24"/>
      <c r="L119" s="24"/>
      <c r="M119" s="24"/>
      <c r="N119" s="24"/>
      <c r="O119" s="15"/>
      <c r="P119" s="34"/>
      <c r="Q119" s="16"/>
      <c r="R119" s="64"/>
    </row>
    <row r="120" spans="1:20" s="79" customFormat="1" ht="36" customHeight="1" thickBot="1">
      <c r="A120" s="193" t="s">
        <v>240</v>
      </c>
      <c r="B120" s="113">
        <v>43</v>
      </c>
      <c r="C120" s="19" t="s">
        <v>96</v>
      </c>
      <c r="D120" s="20" t="s">
        <v>2</v>
      </c>
      <c r="E120" s="20">
        <v>10</v>
      </c>
      <c r="F120" s="20">
        <v>625</v>
      </c>
      <c r="G120" s="21">
        <f>E120*F120</f>
        <v>6250</v>
      </c>
      <c r="H120" s="51" t="s">
        <v>107</v>
      </c>
      <c r="I120" s="22" t="s">
        <v>213</v>
      </c>
      <c r="J120" s="84" t="s">
        <v>6</v>
      </c>
      <c r="K120" s="44" t="s">
        <v>214</v>
      </c>
      <c r="L120" s="32" t="s">
        <v>19</v>
      </c>
      <c r="M120" s="103" t="s">
        <v>65</v>
      </c>
      <c r="N120" s="23">
        <v>44165</v>
      </c>
      <c r="O120" s="114" t="s">
        <v>28</v>
      </c>
      <c r="P120" s="112" t="s">
        <v>22</v>
      </c>
      <c r="Q120" s="58"/>
      <c r="R120" s="66"/>
    </row>
    <row r="121" spans="1:20" s="3" customFormat="1" ht="6" customHeight="1" thickBot="1">
      <c r="A121" s="63"/>
      <c r="B121" s="10"/>
      <c r="C121" s="11"/>
      <c r="D121" s="10"/>
      <c r="E121" s="10"/>
      <c r="F121" s="10"/>
      <c r="G121" s="12"/>
      <c r="H121" s="13"/>
      <c r="I121" s="14"/>
      <c r="J121" s="13"/>
      <c r="K121" s="24"/>
      <c r="L121" s="24"/>
      <c r="M121" s="24"/>
      <c r="N121" s="24"/>
      <c r="O121" s="15"/>
      <c r="P121" s="34"/>
      <c r="Q121" s="16"/>
      <c r="R121" s="64"/>
    </row>
    <row r="122" spans="1:20" s="81" customFormat="1" ht="36" customHeight="1" thickBot="1">
      <c r="A122" s="158" t="s">
        <v>64</v>
      </c>
      <c r="B122" s="148">
        <v>44</v>
      </c>
      <c r="C122" s="19" t="s">
        <v>58</v>
      </c>
      <c r="D122" s="20" t="s">
        <v>2</v>
      </c>
      <c r="E122" s="20">
        <v>31</v>
      </c>
      <c r="F122" s="20">
        <v>615</v>
      </c>
      <c r="G122" s="21">
        <f>E122*F122</f>
        <v>19065</v>
      </c>
      <c r="H122" s="151" t="s">
        <v>136</v>
      </c>
      <c r="I122" s="22" t="s">
        <v>215</v>
      </c>
      <c r="J122" s="84" t="s">
        <v>67</v>
      </c>
      <c r="K122" s="44" t="s">
        <v>152</v>
      </c>
      <c r="L122" s="32" t="s">
        <v>19</v>
      </c>
      <c r="M122" s="30" t="s">
        <v>65</v>
      </c>
      <c r="N122" s="23">
        <v>44133</v>
      </c>
      <c r="O122" s="154" t="s">
        <v>28</v>
      </c>
      <c r="P122" s="156" t="s">
        <v>22</v>
      </c>
      <c r="Q122" s="58"/>
      <c r="R122" s="66"/>
    </row>
    <row r="123" spans="1:20" s="3" customFormat="1" ht="6" customHeight="1" thickBot="1">
      <c r="A123" s="63"/>
      <c r="B123" s="10"/>
      <c r="C123" s="11"/>
      <c r="D123" s="10"/>
      <c r="E123" s="10"/>
      <c r="F123" s="10"/>
      <c r="G123" s="12"/>
      <c r="H123" s="13"/>
      <c r="I123" s="14"/>
      <c r="J123" s="13"/>
      <c r="K123" s="24"/>
      <c r="L123" s="24"/>
      <c r="M123" s="24"/>
      <c r="N123" s="24"/>
      <c r="O123" s="15"/>
      <c r="P123" s="34"/>
      <c r="Q123" s="16"/>
      <c r="R123" s="64"/>
    </row>
    <row r="124" spans="1:20" s="3" customFormat="1" ht="36" customHeight="1" thickBot="1">
      <c r="A124" s="120" t="s">
        <v>60</v>
      </c>
      <c r="B124" s="121">
        <v>45</v>
      </c>
      <c r="C124" s="119" t="s">
        <v>61</v>
      </c>
      <c r="D124" s="20" t="s">
        <v>2</v>
      </c>
      <c r="E124" s="20">
        <v>35</v>
      </c>
      <c r="F124" s="20">
        <v>600</v>
      </c>
      <c r="G124" s="21">
        <f>E124*F124</f>
        <v>21000</v>
      </c>
      <c r="H124" s="51" t="s">
        <v>107</v>
      </c>
      <c r="I124" s="22" t="s">
        <v>216</v>
      </c>
      <c r="J124" s="143" t="s">
        <v>79</v>
      </c>
      <c r="K124" s="44" t="s">
        <v>217</v>
      </c>
      <c r="L124" s="30" t="s">
        <v>19</v>
      </c>
      <c r="M124" s="30" t="s">
        <v>65</v>
      </c>
      <c r="N124" s="23">
        <v>44092</v>
      </c>
      <c r="O124" s="128" t="s">
        <v>28</v>
      </c>
      <c r="P124" s="112" t="s">
        <v>22</v>
      </c>
      <c r="Q124" s="58"/>
      <c r="R124" s="144"/>
      <c r="S124" s="79"/>
    </row>
    <row r="125" spans="1:20" s="3" customFormat="1" ht="6" customHeight="1" thickBot="1">
      <c r="A125" s="63"/>
      <c r="B125" s="10"/>
      <c r="C125" s="11"/>
      <c r="D125" s="10"/>
      <c r="E125" s="10"/>
      <c r="F125" s="10"/>
      <c r="G125" s="12"/>
      <c r="H125" s="13"/>
      <c r="I125" s="14"/>
      <c r="J125" s="13"/>
      <c r="K125" s="24"/>
      <c r="L125" s="24"/>
      <c r="M125" s="24"/>
      <c r="N125" s="24"/>
      <c r="O125" s="15"/>
      <c r="P125" s="34"/>
      <c r="Q125" s="16"/>
      <c r="R125" s="64"/>
    </row>
    <row r="126" spans="1:20" s="79" customFormat="1" ht="36" customHeight="1" thickBot="1">
      <c r="A126" s="68" t="s">
        <v>218</v>
      </c>
      <c r="B126" s="113">
        <v>46</v>
      </c>
      <c r="C126" s="119" t="s">
        <v>219</v>
      </c>
      <c r="D126" s="20" t="s">
        <v>2</v>
      </c>
      <c r="E126" s="20">
        <v>28</v>
      </c>
      <c r="F126" s="20">
        <v>550</v>
      </c>
      <c r="G126" s="21">
        <f>E126*F126</f>
        <v>15400</v>
      </c>
      <c r="H126" s="151" t="s">
        <v>164</v>
      </c>
      <c r="I126" s="22" t="s">
        <v>220</v>
      </c>
      <c r="J126" s="116" t="s">
        <v>166</v>
      </c>
      <c r="K126" s="44" t="s">
        <v>221</v>
      </c>
      <c r="L126" s="115" t="s">
        <v>19</v>
      </c>
      <c r="M126" s="30" t="s">
        <v>65</v>
      </c>
      <c r="N126" s="23">
        <v>44094</v>
      </c>
      <c r="O126" s="114" t="s">
        <v>28</v>
      </c>
      <c r="P126" s="111" t="s">
        <v>22</v>
      </c>
      <c r="Q126" s="58"/>
      <c r="R126" s="77"/>
    </row>
    <row r="127" spans="1:20" s="3" customFormat="1" ht="6" customHeight="1" thickBot="1">
      <c r="A127" s="63"/>
      <c r="B127" s="10"/>
      <c r="C127" s="11"/>
      <c r="D127" s="10"/>
      <c r="E127" s="10"/>
      <c r="F127" s="10"/>
      <c r="G127" s="12"/>
      <c r="H127" s="13"/>
      <c r="I127" s="14"/>
      <c r="J127" s="13"/>
      <c r="K127" s="24"/>
      <c r="L127" s="24"/>
      <c r="M127" s="24"/>
      <c r="N127" s="24"/>
      <c r="O127" s="15"/>
      <c r="P127" s="34"/>
      <c r="Q127" s="16"/>
      <c r="R127" s="64"/>
    </row>
    <row r="128" spans="1:20" s="79" customFormat="1" ht="36" customHeight="1" thickBot="1">
      <c r="A128" s="68" t="s">
        <v>218</v>
      </c>
      <c r="B128" s="148">
        <v>47</v>
      </c>
      <c r="C128" s="119" t="s">
        <v>222</v>
      </c>
      <c r="D128" s="20" t="s">
        <v>2</v>
      </c>
      <c r="E128" s="20">
        <v>11</v>
      </c>
      <c r="F128" s="20">
        <v>540</v>
      </c>
      <c r="G128" s="21">
        <f>E128*F128</f>
        <v>5940</v>
      </c>
      <c r="H128" s="151" t="s">
        <v>164</v>
      </c>
      <c r="I128" s="22" t="s">
        <v>223</v>
      </c>
      <c r="J128" s="157" t="s">
        <v>224</v>
      </c>
      <c r="K128" s="44" t="s">
        <v>221</v>
      </c>
      <c r="L128" s="160" t="s">
        <v>19</v>
      </c>
      <c r="M128" s="30" t="s">
        <v>65</v>
      </c>
      <c r="N128" s="23">
        <v>44094</v>
      </c>
      <c r="O128" s="154" t="s">
        <v>28</v>
      </c>
      <c r="P128" s="147" t="s">
        <v>22</v>
      </c>
      <c r="Q128" s="58"/>
      <c r="R128" s="77"/>
    </row>
    <row r="129" spans="1:18" s="3" customFormat="1" ht="6" customHeight="1" thickBot="1">
      <c r="A129" s="63"/>
      <c r="B129" s="10"/>
      <c r="C129" s="11"/>
      <c r="D129" s="10"/>
      <c r="E129" s="10"/>
      <c r="F129" s="10"/>
      <c r="G129" s="12"/>
      <c r="H129" s="13"/>
      <c r="I129" s="14"/>
      <c r="J129" s="13"/>
      <c r="K129" s="24"/>
      <c r="L129" s="24"/>
      <c r="M129" s="24"/>
      <c r="N129" s="24"/>
      <c r="O129" s="15"/>
      <c r="P129" s="34"/>
      <c r="Q129" s="16"/>
      <c r="R129" s="64"/>
    </row>
    <row r="130" spans="1:18" s="79" customFormat="1" ht="36" customHeight="1" thickBot="1">
      <c r="A130" s="120"/>
      <c r="B130" s="50"/>
      <c r="C130" s="9"/>
      <c r="D130" s="50"/>
      <c r="E130" s="50"/>
      <c r="F130" s="50"/>
      <c r="G130" s="8"/>
      <c r="H130" s="51"/>
      <c r="I130" s="51"/>
      <c r="J130" s="116"/>
      <c r="K130" s="44"/>
      <c r="L130" s="49"/>
      <c r="M130" s="30"/>
      <c r="N130" s="23"/>
      <c r="O130" s="30"/>
      <c r="P130" s="112"/>
      <c r="Q130" s="58"/>
      <c r="R130" s="77"/>
    </row>
    <row r="131" spans="1:18" s="3" customFormat="1" ht="6" customHeight="1" thickBot="1">
      <c r="A131" s="63"/>
      <c r="B131" s="10"/>
      <c r="C131" s="11"/>
      <c r="D131" s="10"/>
      <c r="E131" s="10"/>
      <c r="F131" s="10"/>
      <c r="G131" s="12"/>
      <c r="H131" s="13"/>
      <c r="I131" s="14"/>
      <c r="J131" s="13"/>
      <c r="K131" s="24"/>
      <c r="L131" s="24"/>
      <c r="M131" s="24"/>
      <c r="N131" s="24"/>
      <c r="O131" s="15"/>
      <c r="P131" s="34"/>
      <c r="Q131" s="16"/>
      <c r="R131" s="64"/>
    </row>
    <row r="132" spans="1:18" s="79" customFormat="1" ht="36" customHeight="1" thickBot="1">
      <c r="A132" s="158"/>
      <c r="B132" s="50"/>
      <c r="C132" s="9"/>
      <c r="D132" s="50"/>
      <c r="E132" s="50"/>
      <c r="F132" s="50"/>
      <c r="G132" s="8"/>
      <c r="H132" s="51"/>
      <c r="I132" s="51"/>
      <c r="J132" s="157"/>
      <c r="K132" s="44"/>
      <c r="L132" s="49"/>
      <c r="M132" s="30"/>
      <c r="N132" s="23"/>
      <c r="O132" s="30"/>
      <c r="P132" s="156"/>
      <c r="Q132" s="58"/>
      <c r="R132" s="77"/>
    </row>
    <row r="133" spans="1:18" s="3" customFormat="1" ht="6" customHeight="1" thickBot="1">
      <c r="A133" s="63"/>
      <c r="B133" s="10"/>
      <c r="C133" s="11"/>
      <c r="D133" s="10"/>
      <c r="E133" s="191"/>
      <c r="F133" s="10"/>
      <c r="G133" s="12"/>
      <c r="H133" s="13"/>
      <c r="I133" s="14"/>
      <c r="J133" s="13"/>
      <c r="K133" s="24"/>
      <c r="L133" s="24"/>
      <c r="M133" s="24"/>
      <c r="N133" s="24"/>
      <c r="O133" s="15"/>
      <c r="P133" s="34"/>
      <c r="Q133" s="16"/>
      <c r="R133" s="64"/>
    </row>
    <row r="134" spans="1:18" s="79" customFormat="1" ht="36" customHeight="1" thickBot="1">
      <c r="A134" s="72" t="s">
        <v>38</v>
      </c>
      <c r="B134" s="213" t="s">
        <v>225</v>
      </c>
      <c r="C134" s="214"/>
      <c r="D134" s="121"/>
      <c r="E134" s="188">
        <f>SUM(E7:E27)+SUM(E35:E55)+SUM(E63:E71)</f>
        <v>1631</v>
      </c>
      <c r="F134" s="189">
        <f>G134/E134</f>
        <v>740.64071122011035</v>
      </c>
      <c r="G134" s="188">
        <f>SUM(G7:G27)+SUM(G35:G55)+SUM(G63:G71)</f>
        <v>1207985</v>
      </c>
      <c r="H134" s="122"/>
      <c r="I134" s="29"/>
      <c r="J134" s="133"/>
      <c r="K134" s="48"/>
      <c r="L134" s="30"/>
      <c r="M134" s="30"/>
      <c r="N134" s="127"/>
      <c r="O134" s="129"/>
      <c r="P134" s="131"/>
      <c r="Q134" s="58"/>
      <c r="R134" s="77"/>
    </row>
    <row r="135" spans="1:18" s="3" customFormat="1" ht="6" customHeight="1" thickBot="1">
      <c r="A135" s="63"/>
      <c r="B135" s="10"/>
      <c r="C135" s="11"/>
      <c r="D135" s="10"/>
      <c r="E135" s="191"/>
      <c r="F135" s="191"/>
      <c r="G135" s="192"/>
      <c r="H135" s="13"/>
      <c r="I135" s="14"/>
      <c r="J135" s="13"/>
      <c r="K135" s="24"/>
      <c r="L135" s="24"/>
      <c r="M135" s="24"/>
      <c r="N135" s="24"/>
      <c r="O135" s="15"/>
      <c r="P135" s="34"/>
      <c r="Q135" s="16"/>
      <c r="R135" s="64"/>
    </row>
    <row r="136" spans="1:18" s="81" customFormat="1" ht="36" customHeight="1" thickBot="1">
      <c r="A136" s="73" t="s">
        <v>39</v>
      </c>
      <c r="B136" s="213" t="s">
        <v>226</v>
      </c>
      <c r="C136" s="214"/>
      <c r="D136" s="47"/>
      <c r="E136" s="188">
        <f>SUM(E72:E84)+SUM(E92:E112)+SUM(E120:E128)</f>
        <v>1108</v>
      </c>
      <c r="F136" s="190">
        <f>G136/E136</f>
        <v>673.35740072202168</v>
      </c>
      <c r="G136" s="188">
        <f>SUM(G72:G84)+SUM(G92:G112)+SUM(G120:G128)</f>
        <v>746080</v>
      </c>
      <c r="H136" s="122"/>
      <c r="I136" s="122"/>
      <c r="J136" s="123"/>
      <c r="K136" s="126"/>
      <c r="L136" s="128"/>
      <c r="M136" s="128"/>
      <c r="N136" s="126"/>
      <c r="O136" s="128"/>
      <c r="P136" s="130"/>
      <c r="Q136" s="75"/>
      <c r="R136" s="118"/>
    </row>
    <row r="137" spans="1:18" s="3" customFormat="1" ht="6" customHeight="1" thickBot="1">
      <c r="A137" s="63"/>
      <c r="B137" s="10"/>
      <c r="C137" s="11"/>
      <c r="D137" s="10"/>
      <c r="E137" s="191"/>
      <c r="F137" s="191"/>
      <c r="G137" s="192"/>
      <c r="H137" s="13"/>
      <c r="I137" s="14"/>
      <c r="J137" s="13"/>
      <c r="K137" s="24"/>
      <c r="L137" s="24"/>
      <c r="M137" s="24"/>
      <c r="N137" s="24"/>
      <c r="O137" s="15"/>
      <c r="P137" s="34"/>
      <c r="Q137" s="16"/>
      <c r="R137" s="64"/>
    </row>
    <row r="138" spans="1:18" s="81" customFormat="1" ht="36" customHeight="1" thickBot="1">
      <c r="A138" s="74" t="s">
        <v>50</v>
      </c>
      <c r="B138" s="215" t="s">
        <v>227</v>
      </c>
      <c r="C138" s="216"/>
      <c r="D138" s="121"/>
      <c r="E138" s="188">
        <f>SUM(E134,E136)</f>
        <v>2739</v>
      </c>
      <c r="F138" s="189">
        <f>G138/E138</f>
        <v>713.42278203723981</v>
      </c>
      <c r="G138" s="188">
        <f>SUM(G134,G136)</f>
        <v>1954065</v>
      </c>
      <c r="H138" s="122"/>
      <c r="I138" s="122"/>
      <c r="J138" s="123"/>
      <c r="K138" s="126"/>
      <c r="L138" s="128"/>
      <c r="M138" s="128"/>
      <c r="N138" s="126"/>
      <c r="O138" s="128"/>
      <c r="P138" s="130"/>
      <c r="Q138" s="75"/>
      <c r="R138" s="118"/>
    </row>
    <row r="139" spans="1:18" s="3" customFormat="1" ht="6" customHeight="1" thickBot="1">
      <c r="A139" s="63"/>
      <c r="B139" s="10"/>
      <c r="C139" s="11"/>
      <c r="D139" s="10"/>
      <c r="E139" s="10"/>
      <c r="F139" s="10"/>
      <c r="G139" s="12"/>
      <c r="H139" s="13"/>
      <c r="I139" s="14"/>
      <c r="J139" s="13"/>
      <c r="K139" s="24"/>
      <c r="L139" s="24"/>
      <c r="M139" s="24"/>
      <c r="N139" s="24"/>
      <c r="O139" s="15"/>
      <c r="P139" s="34"/>
      <c r="Q139" s="16"/>
      <c r="R139" s="64"/>
    </row>
    <row r="140" spans="1:18" s="79" customFormat="1" ht="18" customHeight="1">
      <c r="A140" s="197"/>
      <c r="B140" s="199" t="s">
        <v>73</v>
      </c>
      <c r="C140" s="200"/>
      <c r="D140" s="200"/>
      <c r="E140" s="200"/>
      <c r="F140" s="200"/>
      <c r="G140" s="200"/>
      <c r="H140" s="201"/>
      <c r="I140" s="202" t="s">
        <v>54</v>
      </c>
      <c r="J140" s="52" t="s">
        <v>53</v>
      </c>
      <c r="K140" s="204" t="s">
        <v>228</v>
      </c>
      <c r="L140" s="204"/>
      <c r="M140" s="204"/>
      <c r="N140" s="204"/>
      <c r="O140" s="204"/>
      <c r="P140" s="204"/>
      <c r="Q140" s="204"/>
      <c r="R140" s="205"/>
    </row>
    <row r="141" spans="1:18" s="79" customFormat="1" ht="18" customHeight="1" thickBot="1">
      <c r="A141" s="198"/>
      <c r="B141" s="206" t="s">
        <v>72</v>
      </c>
      <c r="C141" s="207"/>
      <c r="D141" s="207"/>
      <c r="E141" s="207"/>
      <c r="F141" s="207"/>
      <c r="G141" s="207"/>
      <c r="H141" s="208"/>
      <c r="I141" s="203"/>
      <c r="J141" s="53" t="s">
        <v>52</v>
      </c>
      <c r="K141" s="209" t="s">
        <v>229</v>
      </c>
      <c r="L141" s="209"/>
      <c r="M141" s="209"/>
      <c r="N141" s="209"/>
      <c r="O141" s="209"/>
      <c r="P141" s="209"/>
      <c r="Q141" s="209"/>
      <c r="R141" s="210"/>
    </row>
    <row r="142" spans="1:18" s="3" customFormat="1" ht="6" customHeight="1" thickBot="1">
      <c r="A142" s="63"/>
      <c r="B142" s="10"/>
      <c r="C142" s="11"/>
      <c r="D142" s="10"/>
      <c r="E142" s="10"/>
      <c r="F142" s="10"/>
      <c r="G142" s="12"/>
      <c r="H142" s="13"/>
      <c r="I142" s="14"/>
      <c r="J142" s="13"/>
      <c r="K142" s="24"/>
      <c r="L142" s="24"/>
      <c r="M142" s="24"/>
      <c r="N142" s="24"/>
      <c r="O142" s="15"/>
      <c r="P142" s="34"/>
      <c r="Q142" s="16"/>
      <c r="R142" s="64"/>
    </row>
  </sheetData>
  <sortState ref="A94:R96">
    <sortCondition ref="B94:B96"/>
  </sortState>
  <mergeCells count="54">
    <mergeCell ref="A117:P117"/>
    <mergeCell ref="T5:AI5"/>
    <mergeCell ref="A4:P4"/>
    <mergeCell ref="A32:P32"/>
    <mergeCell ref="A60:P60"/>
    <mergeCell ref="A89:P89"/>
    <mergeCell ref="A88:P88"/>
    <mergeCell ref="Q88:R88"/>
    <mergeCell ref="A59:P59"/>
    <mergeCell ref="Q59:R59"/>
    <mergeCell ref="A86:P86"/>
    <mergeCell ref="Q86:R86"/>
    <mergeCell ref="A87:P87"/>
    <mergeCell ref="Q87:R87"/>
    <mergeCell ref="A57:P57"/>
    <mergeCell ref="Q57:R57"/>
    <mergeCell ref="A58:P58"/>
    <mergeCell ref="Q58:R58"/>
    <mergeCell ref="A71:A72"/>
    <mergeCell ref="B71:B72"/>
    <mergeCell ref="N71:N72"/>
    <mergeCell ref="O71:O72"/>
    <mergeCell ref="H71:H72"/>
    <mergeCell ref="J71:J72"/>
    <mergeCell ref="Q1:R1"/>
    <mergeCell ref="A29:P29"/>
    <mergeCell ref="Q29:R29"/>
    <mergeCell ref="A1:P1"/>
    <mergeCell ref="A2:P2"/>
    <mergeCell ref="A3:P3"/>
    <mergeCell ref="Q2:R2"/>
    <mergeCell ref="Q3:R3"/>
    <mergeCell ref="Q30:R30"/>
    <mergeCell ref="B136:C136"/>
    <mergeCell ref="B138:C138"/>
    <mergeCell ref="A114:P114"/>
    <mergeCell ref="A115:P115"/>
    <mergeCell ref="A30:P30"/>
    <mergeCell ref="A31:P31"/>
    <mergeCell ref="Q31:R31"/>
    <mergeCell ref="B134:C134"/>
    <mergeCell ref="K71:K72"/>
    <mergeCell ref="P71:P72"/>
    <mergeCell ref="Q115:R115"/>
    <mergeCell ref="Q116:R116"/>
    <mergeCell ref="Q114:R114"/>
    <mergeCell ref="R71:R72"/>
    <mergeCell ref="A116:P116"/>
    <mergeCell ref="A140:A141"/>
    <mergeCell ref="B140:H140"/>
    <mergeCell ref="I140:I141"/>
    <mergeCell ref="K140:R140"/>
    <mergeCell ref="B141:H141"/>
    <mergeCell ref="K141:R141"/>
  </mergeCells>
  <phoneticPr fontId="0" type="noConversion"/>
  <printOptions horizontalCentered="1"/>
  <pageMargins left="0.17" right="0.17" top="0.25" bottom="0.25" header="0" footer="0"/>
  <pageSetup fitToHeight="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SAFE 2020</vt:lpstr>
    </vt:vector>
  </TitlesOfParts>
  <Company>Auburn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pcname</dc:creator>
  <cp:lastModifiedBy>William Moseley</cp:lastModifiedBy>
  <cp:lastPrinted>2021-07-29T21:38:33Z</cp:lastPrinted>
  <dcterms:created xsi:type="dcterms:W3CDTF">1999-04-02T17:21:29Z</dcterms:created>
  <dcterms:modified xsi:type="dcterms:W3CDTF">2021-08-03T17:20:03Z</dcterms:modified>
</cp:coreProperties>
</file>